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D:\WorkerFolder\Desktop\日志\02-JNDS\JNDS-06667-20250513 多款芯片解密+两款子母板（共4块板卡）抄板+原理图反推\最新出图\"/>
    </mc:Choice>
  </mc:AlternateContent>
  <xr:revisionPtr revIDLastSave="0" documentId="13_ncr:1_{07E51CC2-8D59-4698-835C-3F01783090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15006734" sheetId="2" r:id="rId1"/>
  </sheets>
  <externalReferences>
    <externalReference r:id="rId2"/>
  </externalReferences>
  <definedNames>
    <definedName name="PartSup">[1]PA!$C$3:$C$6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2" l="1"/>
  <c r="J4" i="2"/>
  <c r="J5" i="2"/>
  <c r="J6" i="2"/>
  <c r="J7" i="2"/>
  <c r="J8" i="2"/>
  <c r="J9" i="2"/>
  <c r="J10" i="2"/>
  <c r="J11" i="2"/>
  <c r="J12" i="2"/>
  <c r="J13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3" i="2"/>
  <c r="K3" i="2" a="1"/>
  <c r="O48" i="2" s="1"/>
  <c r="O14" i="2" l="1"/>
  <c r="O18" i="2"/>
  <c r="O19" i="2"/>
  <c r="O43" i="2"/>
  <c r="O13" i="2"/>
  <c r="O15" i="2"/>
  <c r="O5" i="2"/>
  <c r="O17" i="2"/>
  <c r="O8" i="2"/>
  <c r="O24" i="2"/>
  <c r="O25" i="2"/>
  <c r="O32" i="2"/>
  <c r="O6" i="2"/>
  <c r="O40" i="2"/>
  <c r="O33" i="2"/>
  <c r="O41" i="2"/>
  <c r="O7" i="2"/>
  <c r="O16" i="2"/>
  <c r="O26" i="2"/>
  <c r="O34" i="2"/>
  <c r="O42" i="2"/>
  <c r="O10" i="2"/>
  <c r="O21" i="2"/>
  <c r="O29" i="2"/>
  <c r="O37" i="2"/>
  <c r="O46" i="2"/>
  <c r="O35" i="2"/>
  <c r="K3" i="2"/>
  <c r="O3" i="2" s="1"/>
  <c r="O20" i="2"/>
  <c r="O28" i="2"/>
  <c r="O45" i="2"/>
  <c r="O11" i="2"/>
  <c r="O22" i="2"/>
  <c r="O30" i="2"/>
  <c r="O38" i="2"/>
  <c r="O47" i="2"/>
  <c r="O27" i="2"/>
  <c r="O44" i="2"/>
  <c r="O9" i="2"/>
  <c r="O36" i="2"/>
  <c r="O4" i="2"/>
  <c r="O12" i="2"/>
  <c r="O23" i="2"/>
  <c r="O31" i="2"/>
  <c r="O3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<sst xmlns="http://schemas.openxmlformats.org/spreadsheetml/2006/main" count="433" uniqueCount="216">
  <si>
    <t>板号
PCB功能</t>
  </si>
  <si>
    <t>PCB
尺寸</t>
  </si>
  <si>
    <t>PCB材料及
板层数</t>
  </si>
  <si>
    <t>加工数量
PCBA QTY</t>
  </si>
  <si>
    <t>工艺
难度</t>
  </si>
  <si>
    <t>为便于采购，以下信息选填</t>
  </si>
  <si>
    <t>序号
SN
Item</t>
  </si>
  <si>
    <t>单板
数量
QTY</t>
  </si>
  <si>
    <t>参考号/位号/元件编号
Designator/Reference</t>
  </si>
  <si>
    <t>器件规格/参数值
Description</t>
  </si>
  <si>
    <t>器件
类型
Type</t>
  </si>
  <si>
    <t>器件封装
Package</t>
  </si>
  <si>
    <t>附加描述
Addition
Description</t>
  </si>
  <si>
    <t>贴装方式
Mounting Type</t>
  </si>
  <si>
    <t>每器件
引脚数
Part Pins</t>
  </si>
  <si>
    <t>单板焊点数
Board Pins</t>
  </si>
  <si>
    <t>器件用量
QTY</t>
  </si>
  <si>
    <t>客户
来料
数量</t>
  </si>
  <si>
    <t>来料
渠道</t>
  </si>
  <si>
    <t>物料其它备注</t>
  </si>
  <si>
    <t>关键信息
完整性</t>
  </si>
  <si>
    <t>客户料号
CTM PN</t>
  </si>
  <si>
    <t>制造商
Manufacturer</t>
  </si>
  <si>
    <t>制造商元件料号
Manufacturer
Part Number</t>
  </si>
  <si>
    <t>连接器</t>
  </si>
  <si>
    <t>THT插件</t>
  </si>
  <si>
    <t>电容</t>
  </si>
  <si>
    <t>SMT贴片</t>
  </si>
  <si>
    <t>二极管</t>
  </si>
  <si>
    <t>代购</t>
  </si>
  <si>
    <t>IC集成电路</t>
  </si>
  <si>
    <t>电阻</t>
  </si>
  <si>
    <t>简单板</t>
  </si>
  <si>
    <t>U201</t>
  </si>
  <si>
    <t>100-LQFP（14x14）</t>
  </si>
  <si>
    <t>U203</t>
  </si>
  <si>
    <t>TSOP-44-10.2mm</t>
  </si>
  <si>
    <t>PLCC-32(11.5x14)</t>
  </si>
  <si>
    <t>U306</t>
  </si>
  <si>
    <t>TQFP-100(14x14)</t>
  </si>
  <si>
    <t>U205</t>
  </si>
  <si>
    <t>SOIC-16</t>
  </si>
  <si>
    <t>U204</t>
  </si>
  <si>
    <t>TSSOP-14</t>
  </si>
  <si>
    <t>U303, U401</t>
  </si>
  <si>
    <t>U407</t>
  </si>
  <si>
    <t>SOT-223-3</t>
  </si>
  <si>
    <t>U402, U403. U404, U405</t>
  </si>
  <si>
    <t>SMD-8</t>
  </si>
  <si>
    <t>U406</t>
  </si>
  <si>
    <t>SOT-223</t>
  </si>
  <si>
    <t>D401</t>
  </si>
  <si>
    <t>D308, D307</t>
  </si>
  <si>
    <t>SOT-23-6</t>
  </si>
  <si>
    <t>D301, D302,</t>
  </si>
  <si>
    <t>D303, D304</t>
  </si>
  <si>
    <t xml:space="preserve"> D305, D306</t>
  </si>
  <si>
    <t>S301</t>
  </si>
  <si>
    <t>开关</t>
  </si>
  <si>
    <t>SMD 2.54mm 2*8</t>
  </si>
  <si>
    <t>不焊件</t>
  </si>
  <si>
    <t>不焊</t>
  </si>
  <si>
    <t>0603x4</t>
  </si>
  <si>
    <t>RP408, RP401, RP405</t>
  </si>
  <si>
    <t>R401</t>
  </si>
  <si>
    <t>R1206</t>
  </si>
  <si>
    <t>R0603</t>
  </si>
  <si>
    <t>R322, R321</t>
  </si>
  <si>
    <t>R411</t>
  </si>
  <si>
    <t>R201, R203</t>
  </si>
  <si>
    <t>R323</t>
  </si>
  <si>
    <t>R0805</t>
  </si>
  <si>
    <t>R205</t>
  </si>
  <si>
    <t>R204</t>
  </si>
  <si>
    <t>R307, R302</t>
  </si>
  <si>
    <t>C0603</t>
  </si>
  <si>
    <t>C305, C306, C304, C302</t>
  </si>
  <si>
    <t>C217, C216</t>
  </si>
  <si>
    <t>C210</t>
  </si>
  <si>
    <t>C406</t>
  </si>
  <si>
    <t>CASE-D-7343</t>
  </si>
  <si>
    <t>C408</t>
  </si>
  <si>
    <t>CASE-C-6032</t>
  </si>
  <si>
    <t>其它</t>
  </si>
  <si>
    <t>SMD,5x5mm</t>
  </si>
  <si>
    <t>NC</t>
  </si>
  <si>
    <t>S401, S201</t>
  </si>
  <si>
    <t>SMD 4P 6*6mm</t>
  </si>
  <si>
    <t>JP202, JP303, JP201</t>
  </si>
  <si>
    <t>插件,P=2.54mm</t>
  </si>
  <si>
    <t>JP301</t>
  </si>
  <si>
    <t>J302</t>
  </si>
  <si>
    <t>J401</t>
  </si>
  <si>
    <t>E15006734</t>
    <phoneticPr fontId="7" type="noConversion"/>
  </si>
  <si>
    <t>SMDB05</t>
    <phoneticPr fontId="7" type="noConversion"/>
  </si>
  <si>
    <t>B3SN-3012P</t>
    <phoneticPr fontId="7" type="noConversion"/>
  </si>
  <si>
    <t>C5126199</t>
    <phoneticPr fontId="7" type="noConversion"/>
  </si>
  <si>
    <t>阻容全部更换为进口品牌</t>
    <phoneticPr fontId="7" type="noConversion"/>
  </si>
  <si>
    <t>VLS5045EX-470M</t>
    <phoneticPr fontId="7" type="noConversion"/>
  </si>
  <si>
    <t>C404487</t>
    <phoneticPr fontId="7" type="noConversion"/>
  </si>
  <si>
    <t>C7223</t>
    <phoneticPr fontId="7" type="noConversion"/>
  </si>
  <si>
    <t>C122296</t>
    <phoneticPr fontId="7" type="noConversion"/>
  </si>
  <si>
    <t xml:space="preserve">L401 </t>
    <phoneticPr fontId="7" type="noConversion"/>
  </si>
  <si>
    <t>L402</t>
    <phoneticPr fontId="7" type="noConversion"/>
  </si>
  <si>
    <t>Y201</t>
    <phoneticPr fontId="7" type="noConversion"/>
  </si>
  <si>
    <t>LD1117S33TR</t>
    <phoneticPr fontId="7" type="noConversion"/>
  </si>
  <si>
    <t>20MHz 12PF 10PPM</t>
    <phoneticPr fontId="7" type="noConversion"/>
  </si>
  <si>
    <t>晶振</t>
    <phoneticPr fontId="7" type="noConversion"/>
  </si>
  <si>
    <t>C1</t>
    <phoneticPr fontId="7" type="noConversion"/>
  </si>
  <si>
    <t>NC</t>
    <phoneticPr fontId="7" type="noConversion"/>
  </si>
  <si>
    <t>C315, C410</t>
    <phoneticPr fontId="7" type="noConversion"/>
  </si>
  <si>
    <t>R402, R412</t>
    <phoneticPr fontId="7" type="noConversion"/>
  </si>
  <si>
    <t>R403, R404, R405, R406, R407, R408, R409, R410</t>
    <phoneticPr fontId="7" type="noConversion"/>
  </si>
  <si>
    <t>TP201, TP202, TP203, TP301, TP302, TP303, TP304, TP305, TP306, TP307, TP308, TP309, TP310, TP311, TP312, TP313</t>
  </si>
  <si>
    <t>DRILL1, DRILL2, DRILL3</t>
  </si>
  <si>
    <t>U202</t>
    <phoneticPr fontId="7" type="noConversion"/>
  </si>
  <si>
    <t>J201</t>
    <phoneticPr fontId="7" type="noConversion"/>
  </si>
  <si>
    <t>U206, U207</t>
    <phoneticPr fontId="7" type="noConversion"/>
  </si>
  <si>
    <t>2.54 2*8</t>
    <phoneticPr fontId="7" type="noConversion"/>
  </si>
  <si>
    <t>DS1233Z-5+T&amp;R</t>
    <phoneticPr fontId="7" type="noConversion"/>
  </si>
  <si>
    <t>C201, C202, C203, C204, C205, C206, C207, C208, C209, C211, C212, C213, C214, C215, C218, C219, C220, C301, C303, C307, C308, C309, C310, C311, C312, C313, C314, C401, C402, C403, C404, C405, C407, C409</t>
    <phoneticPr fontId="7" type="noConversion"/>
  </si>
  <si>
    <t>R304, R309</t>
    <phoneticPr fontId="7" type="noConversion"/>
  </si>
  <si>
    <t>R303, R305, R306, R308, R311, R312</t>
    <phoneticPr fontId="7" type="noConversion"/>
  </si>
  <si>
    <t>R301, R310, R314, R316,</t>
    <phoneticPr fontId="7" type="noConversion"/>
  </si>
  <si>
    <t>R202, R206, R207, R208, R313, R315, R317, R318, R319, R320, R324</t>
    <phoneticPr fontId="7" type="noConversion"/>
  </si>
  <si>
    <t>RP201, RP202, RP203, RP204, RP208, RP302, RP303</t>
    <phoneticPr fontId="7" type="noConversion"/>
  </si>
  <si>
    <t>RP205, RP206, RP207, RP301, RP304, RP403, RP406, RP407</t>
    <phoneticPr fontId="7" type="noConversion"/>
  </si>
  <si>
    <t>https://search.ickey.cn/?keyword=SMDB05&amp;bom_ab=null</t>
    <phoneticPr fontId="7" type="noConversion"/>
  </si>
  <si>
    <t>MC68LC302AF20CT</t>
    <phoneticPr fontId="7" type="noConversion"/>
  </si>
  <si>
    <t>得捷</t>
    <phoneticPr fontId="7" type="noConversion"/>
  </si>
  <si>
    <t>SO-8</t>
    <phoneticPr fontId="7" type="noConversion"/>
  </si>
  <si>
    <t>C3702553</t>
    <phoneticPr fontId="7" type="noConversion"/>
  </si>
  <si>
    <t>LTST-C171KRKT红色</t>
    <phoneticPr fontId="7" type="noConversion"/>
  </si>
  <si>
    <t>0805</t>
    <phoneticPr fontId="7" type="noConversion"/>
  </si>
  <si>
    <t>LTST-C170TGKT绿色</t>
    <phoneticPr fontId="7" type="noConversion"/>
  </si>
  <si>
    <t>C364562</t>
    <phoneticPr fontId="7" type="noConversion"/>
  </si>
  <si>
    <t>LTST-C170YKT橙色</t>
    <phoneticPr fontId="7" type="noConversion"/>
  </si>
  <si>
    <t>C125092</t>
    <phoneticPr fontId="7" type="noConversion"/>
  </si>
  <si>
    <t>C284871</t>
    <phoneticPr fontId="7" type="noConversion"/>
  </si>
  <si>
    <t>U302, U304</t>
    <phoneticPr fontId="7" type="noConversion"/>
  </si>
  <si>
    <t>U301, U305</t>
    <phoneticPr fontId="7" type="noConversion"/>
  </si>
  <si>
    <t>2.54 2*8</t>
    <phoneticPr fontId="7" type="noConversion"/>
  </si>
  <si>
    <t>HFBR-2412TZ</t>
    <phoneticPr fontId="7" type="noConversion"/>
  </si>
  <si>
    <t xml:space="preserve">HFBR-1412TZ  </t>
    <phoneticPr fontId="7" type="noConversion"/>
  </si>
  <si>
    <t>90HBW08PT</t>
    <phoneticPr fontId="7" type="noConversion"/>
  </si>
  <si>
    <t>ABL-20.000MHZ-B2</t>
    <phoneticPr fontId="7" type="noConversion"/>
  </si>
  <si>
    <t>C1669723</t>
    <phoneticPr fontId="7" type="noConversion"/>
  </si>
  <si>
    <t>AS7C513B-12TCN</t>
    <phoneticPr fontId="7" type="noConversion"/>
  </si>
  <si>
    <t>C1351267</t>
    <phoneticPr fontId="7" type="noConversion"/>
  </si>
  <si>
    <t>39SF020A70-4C-NHE</t>
    <phoneticPr fontId="7" type="noConversion"/>
  </si>
  <si>
    <t>C1349813</t>
    <phoneticPr fontId="7" type="noConversion"/>
  </si>
  <si>
    <t>EPM3064ATI100-10N</t>
    <phoneticPr fontId="7" type="noConversion"/>
  </si>
  <si>
    <t>C500864</t>
    <phoneticPr fontId="7" type="noConversion"/>
  </si>
  <si>
    <t>ADM202JRNZ</t>
    <phoneticPr fontId="7" type="noConversion"/>
  </si>
  <si>
    <t>C579183</t>
    <phoneticPr fontId="7" type="noConversion"/>
  </si>
  <si>
    <t>SN74ACT04PWR</t>
    <phoneticPr fontId="7" type="noConversion"/>
  </si>
  <si>
    <t>C913831</t>
    <phoneticPr fontId="7" type="noConversion"/>
  </si>
  <si>
    <t>SN74ACT14PWR</t>
    <phoneticPr fontId="7" type="noConversion"/>
  </si>
  <si>
    <t>C194483</t>
    <phoneticPr fontId="7" type="noConversion"/>
  </si>
  <si>
    <t>C2650200</t>
    <phoneticPr fontId="7" type="noConversion"/>
  </si>
  <si>
    <t>HCPL-2631-500E</t>
    <phoneticPr fontId="7" type="noConversion"/>
  </si>
  <si>
    <t>C188742</t>
    <phoneticPr fontId="7" type="noConversion"/>
  </si>
  <si>
    <t>C86781</t>
    <phoneticPr fontId="7" type="noConversion"/>
  </si>
  <si>
    <t>C75050</t>
    <phoneticPr fontId="7" type="noConversion"/>
  </si>
  <si>
    <t>C692070</t>
    <phoneticPr fontId="7" type="noConversion"/>
  </si>
  <si>
    <t>C5541044</t>
    <phoneticPr fontId="7" type="noConversion"/>
  </si>
  <si>
    <t>1kΩ ±5% 排阻</t>
    <phoneticPr fontId="7" type="noConversion"/>
  </si>
  <si>
    <t>C93675</t>
    <phoneticPr fontId="7" type="noConversion"/>
  </si>
  <si>
    <t>680Ω ±5% 排阻</t>
    <phoneticPr fontId="7" type="noConversion"/>
  </si>
  <si>
    <t>C2936609</t>
    <phoneticPr fontId="7" type="noConversion"/>
  </si>
  <si>
    <t>22kΩ ±5% 排阻</t>
    <phoneticPr fontId="7" type="noConversion"/>
  </si>
  <si>
    <t>C25729</t>
    <phoneticPr fontId="7" type="noConversion"/>
  </si>
  <si>
    <t>0Ω ±5% 500mW</t>
    <phoneticPr fontId="7" type="noConversion"/>
  </si>
  <si>
    <t>C723430</t>
    <phoneticPr fontId="7" type="noConversion"/>
  </si>
  <si>
    <t>1kΩ ±5%</t>
    <phoneticPr fontId="7" type="noConversion"/>
  </si>
  <si>
    <t>C14676</t>
    <phoneticPr fontId="7" type="noConversion"/>
  </si>
  <si>
    <t>0Ω ±5%</t>
    <phoneticPr fontId="7" type="noConversion"/>
  </si>
  <si>
    <t>C95177</t>
    <phoneticPr fontId="7" type="noConversion"/>
  </si>
  <si>
    <t>680Ω ±5%</t>
    <phoneticPr fontId="7" type="noConversion"/>
  </si>
  <si>
    <t>C25253</t>
    <phoneticPr fontId="7" type="noConversion"/>
  </si>
  <si>
    <t>33Ω ±5%</t>
    <phoneticPr fontId="7" type="noConversion"/>
  </si>
  <si>
    <t>C2907154</t>
    <phoneticPr fontId="7" type="noConversion"/>
  </si>
  <si>
    <t>4.7kΩ ±5%</t>
    <phoneticPr fontId="7" type="noConversion"/>
  </si>
  <si>
    <t>C2907166</t>
    <phoneticPr fontId="7" type="noConversion"/>
  </si>
  <si>
    <t xml:space="preserve">909Ω ±1% </t>
    <phoneticPr fontId="7" type="noConversion"/>
  </si>
  <si>
    <t>C23131</t>
    <phoneticPr fontId="7" type="noConversion"/>
  </si>
  <si>
    <t>121Ω ±1%</t>
    <phoneticPr fontId="7" type="noConversion"/>
  </si>
  <si>
    <t>C273805</t>
    <phoneticPr fontId="7" type="noConversion"/>
  </si>
  <si>
    <t>475Ω ±1%</t>
    <phoneticPr fontId="7" type="noConversion"/>
  </si>
  <si>
    <t>C2930106</t>
    <phoneticPr fontId="7" type="noConversion"/>
  </si>
  <si>
    <t>68kΩ ±1%</t>
    <phoneticPr fontId="7" type="noConversion"/>
  </si>
  <si>
    <t>C114633</t>
    <phoneticPr fontId="7" type="noConversion"/>
  </si>
  <si>
    <t>42.2Ω ±1%</t>
    <phoneticPr fontId="7" type="noConversion"/>
  </si>
  <si>
    <t>357Ω ±1%</t>
    <phoneticPr fontId="7" type="noConversion"/>
  </si>
  <si>
    <t>C52534</t>
    <phoneticPr fontId="7" type="noConversion"/>
  </si>
  <si>
    <t>100nF/50V/X7R</t>
    <phoneticPr fontId="7" type="noConversion"/>
  </si>
  <si>
    <t>C14663</t>
    <phoneticPr fontId="7" type="noConversion"/>
  </si>
  <si>
    <t>50pF/50V/C0G</t>
    <phoneticPr fontId="7" type="noConversion"/>
  </si>
  <si>
    <t>C1672</t>
    <phoneticPr fontId="7" type="noConversion"/>
  </si>
  <si>
    <t>15pF/50V/C0G</t>
    <phoneticPr fontId="7" type="noConversion"/>
  </si>
  <si>
    <t>C107037</t>
    <phoneticPr fontId="7" type="noConversion"/>
  </si>
  <si>
    <t>100pF/50V/C0G</t>
    <phoneticPr fontId="7" type="noConversion"/>
  </si>
  <si>
    <t>C14858</t>
    <phoneticPr fontId="7" type="noConversion"/>
  </si>
  <si>
    <t>100uF/16V/钽电容</t>
    <phoneticPr fontId="7" type="noConversion"/>
  </si>
  <si>
    <t>33uF/16V/钽电容</t>
    <phoneticPr fontId="7" type="noConversion"/>
  </si>
  <si>
    <t>C306881</t>
    <phoneticPr fontId="7" type="noConversion"/>
  </si>
  <si>
    <t>PZ254V-11-02P</t>
    <phoneticPr fontId="7" type="noConversion"/>
  </si>
  <si>
    <t>C492401</t>
    <phoneticPr fontId="7" type="noConversion"/>
  </si>
  <si>
    <t>PZ254V-12-10P</t>
    <phoneticPr fontId="7" type="noConversion"/>
  </si>
  <si>
    <t>C492422</t>
    <phoneticPr fontId="7" type="noConversion"/>
  </si>
  <si>
    <t>DC3-2.54-10PAS</t>
    <phoneticPr fontId="7" type="noConversion"/>
  </si>
  <si>
    <t>C2977596</t>
    <phoneticPr fontId="7" type="noConversion"/>
  </si>
  <si>
    <t>简牛座加长 14脚</t>
    <phoneticPr fontId="7" type="noConversion"/>
  </si>
  <si>
    <t>淘宝</t>
    <phoneticPr fontId="7" type="noConversion"/>
  </si>
  <si>
    <t>SMS05T1G</t>
    <phoneticPr fontId="7" type="noConversion"/>
  </si>
  <si>
    <t>C233428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</si>
</sst>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\¥#,##0.00_);[Red]\(\¥#,##0.00\)"/>
    <numFmt numFmtId="178" formatCode="\¥#,##0.00;\¥\-#,##0.00"/>
    <numFmt numFmtId="179" formatCode="0_ "/>
  </numFmts>
  <fonts count="8" x14ac:knownFonts="1">
    <font>
      <sz val="11"/>
      <color theme="1"/>
      <name val="等线"/>
      <charset val="134"/>
      <scheme val="minor"/>
    </font>
    <font>
      <sz val="9"/>
      <color rgb="FF000000"/>
      <name val="微软雅黑"/>
      <family val="2"/>
      <charset val="134"/>
    </font>
    <font>
      <sz val="9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sz val="9"/>
      <color rgb="FF00B0F0"/>
      <name val="微软雅黑"/>
      <family val="2"/>
      <charset val="134"/>
    </font>
    <font>
      <u/>
      <sz val="11"/>
      <color rgb="FF0000FF"/>
      <name val="等线"/>
      <family val="3"/>
      <charset val="134"/>
      <scheme val="minor"/>
    </font>
    <font>
      <b/>
      <sz val="12"/>
      <color theme="1"/>
      <name val="Arial"/>
      <family val="2"/>
    </font>
    <font>
      <sz val="9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B7DEE8"/>
        <bgColor rgb="FF000000"/>
      </patternFill>
    </fill>
    <fill>
      <patternFill patternType="solid">
        <fgColor rgb="FF99CCFF"/>
        <bgColor rgb="FF000000"/>
      </patternFill>
    </fill>
    <fill>
      <patternFill patternType="solid">
        <fgColor rgb="FFD8E4BC"/>
        <bgColor rgb="FF000000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Border="0" applyAlignment="0" applyProtection="0">
      <alignment horizontal="center" vertical="center" wrapText="1"/>
    </xf>
  </cellStyleXfs>
  <cellXfs count="43">
    <xf numFmtId="0" fontId="0" fillId="0" borderId="0" xfId="0"/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76" fontId="1" fillId="2" borderId="4" xfId="0" applyNumberFormat="1" applyFont="1" applyFill="1" applyBorder="1" applyAlignment="1">
      <alignment horizontal="center" vertical="center" wrapText="1"/>
    </xf>
    <xf numFmtId="177" fontId="1" fillId="2" borderId="4" xfId="0" applyNumberFormat="1" applyFont="1" applyFill="1" applyBorder="1" applyAlignment="1">
      <alignment horizontal="center" vertical="center" wrapText="1"/>
    </xf>
    <xf numFmtId="177" fontId="1" fillId="2" borderId="5" xfId="0" applyNumberFormat="1" applyFont="1" applyFill="1" applyBorder="1" applyAlignment="1">
      <alignment horizontal="center" vertical="center" wrapText="1"/>
    </xf>
    <xf numFmtId="177" fontId="1" fillId="2" borderId="3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9" fontId="1" fillId="0" borderId="11" xfId="0" applyNumberFormat="1" applyFont="1" applyBorder="1" applyAlignment="1">
      <alignment horizontal="center" vertical="center" wrapText="1"/>
    </xf>
    <xf numFmtId="176" fontId="1" fillId="2" borderId="5" xfId="0" applyNumberFormat="1" applyFont="1" applyFill="1" applyBorder="1" applyAlignment="1">
      <alignment horizontal="center" vertical="center" wrapText="1"/>
    </xf>
    <xf numFmtId="179" fontId="2" fillId="2" borderId="5" xfId="0" applyNumberFormat="1" applyFont="1" applyFill="1" applyBorder="1" applyAlignment="1">
      <alignment horizontal="center" vertical="center" wrapText="1"/>
    </xf>
    <xf numFmtId="9" fontId="1" fillId="0" borderId="12" xfId="0" applyNumberFormat="1" applyFont="1" applyBorder="1" applyAlignment="1">
      <alignment horizontal="center" vertical="center" wrapText="1"/>
    </xf>
    <xf numFmtId="176" fontId="1" fillId="3" borderId="7" xfId="0" applyNumberFormat="1" applyFont="1" applyFill="1" applyBorder="1" applyAlignment="1">
      <alignment horizontal="center" vertical="center" wrapText="1"/>
    </xf>
    <xf numFmtId="176" fontId="1" fillId="6" borderId="8" xfId="0" applyNumberFormat="1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9" fontId="1" fillId="0" borderId="14" xfId="0" applyNumberFormat="1" applyFont="1" applyBorder="1" applyAlignment="1">
      <alignment horizontal="center" vertical="center" wrapText="1"/>
    </xf>
    <xf numFmtId="178" fontId="1" fillId="3" borderId="13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178" fontId="1" fillId="3" borderId="7" xfId="0" applyNumberFormat="1" applyFont="1" applyFill="1" applyBorder="1" applyAlignment="1">
      <alignment horizontal="center" vertical="center"/>
    </xf>
    <xf numFmtId="178" fontId="1" fillId="3" borderId="8" xfId="0" applyNumberFormat="1" applyFont="1" applyFill="1" applyBorder="1" applyAlignment="1">
      <alignment horizontal="center" vertical="center"/>
    </xf>
    <xf numFmtId="0" fontId="1" fillId="3" borderId="7" xfId="0" quotePrefix="1" applyFont="1" applyFill="1" applyBorder="1" applyAlignment="1">
      <alignment horizontal="center" vertical="center" wrapText="1"/>
    </xf>
    <xf numFmtId="0" fontId="2" fillId="3" borderId="7" xfId="0" quotePrefix="1" applyFont="1" applyFill="1" applyBorder="1" applyAlignment="1">
      <alignment horizontal="center" vertical="center" wrapText="1"/>
    </xf>
    <xf numFmtId="49" fontId="1" fillId="3" borderId="7" xfId="0" quotePrefix="1" applyNumberFormat="1" applyFont="1" applyFill="1" applyBorder="1" applyAlignment="1">
      <alignment horizontal="center" vertical="center" wrapText="1"/>
    </xf>
    <xf numFmtId="0" fontId="5" fillId="3" borderId="8" xfId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5" borderId="2" xfId="2" applyFont="1" applyFill="1" applyBorder="1" applyAlignment="1">
      <alignment horizontal="center" vertical="center" wrapText="1"/>
    </xf>
    <xf numFmtId="0" fontId="1" fillId="5" borderId="10" xfId="2" applyFont="1" applyFill="1" applyBorder="1" applyAlignment="1">
      <alignment horizontal="center" vertical="center" wrapText="1"/>
    </xf>
  </cellXfs>
  <cellStyles count="3">
    <cellStyle name="常规" xfId="0" builtinId="0"/>
    <cellStyle name="超链接" xfId="1" builtinId="8"/>
    <cellStyle name="样式 1" xfId="2" xr:uid="{00000000-0005-0000-0000-000031000000}"/>
  </cellStyles>
  <dxfs count="0"/>
  <tableStyles count="0" defaultTableStyle="TableStyleMedium2" defaultPivotStyle="PivotStyleLight16"/>
  <colors>
    <mruColors>
      <color rgb="FFFCD5B4"/>
      <color rgb="FFB7DEE8"/>
      <color rgb="FFD8E4BC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NR-ESC\CSR\&#24037;&#20316;&#27969;&#31243;&#21450;&#27169;&#26495;\&#26631;&#20934;BOM&#27169;&#26495;\NR&#26631;&#20934;BOM&#27169;&#2649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1 复制移交单"/>
      <sheetName val="S2 BOM处理及代购报价"/>
      <sheetName val="S3 焊接费用评估清单"/>
      <sheetName val="S4 报价单"/>
      <sheetName val="S4-附 报表生成器"/>
      <sheetName val="S4-EN Quotation"/>
      <sheetName val="S5 合同"/>
      <sheetName val="S6 送货单"/>
      <sheetName val="S6-1 送货单-免责"/>
      <sheetName val="S7生产移交单"/>
      <sheetName val="S10制程反馈单"/>
      <sheetName val="S8工程问题确认"/>
      <sheetName val="S9PCB价格"/>
      <sheetName val="PCB明细"/>
      <sheetName val="P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igikey.cn/zh/products/detail/nxp-usa-inc/MC68LC302AF20CT/954575" TargetMode="External"/><Relationship Id="rId2" Type="http://schemas.openxmlformats.org/officeDocument/2006/relationships/hyperlink" Target="https://search.ickey.cn/?keyword=SMDB05&amp;bom_ab=null" TargetMode="External"/><Relationship Id="rId1" Type="http://schemas.openxmlformats.org/officeDocument/2006/relationships/hyperlink" Target="https://item.taobao.com/item.htm?app=weixin&amp;bc_fl_src=share-1041194186684537-2-1&amp;bxsign=scdU9tilnOBOo8Fd8-Ckv-_M-MGXLq_OXjfQj9h2vd_vwAbctEpgjZZgGV5wFz9PIXVBSIu41LAZtz0olMIBqRyTE83QA9xJOobDZYhkJ-g2Muf_kKTxNS13bYieECV2ePh&amp;cpp=1&amp;id=586945268852&amp;share_crt_v=1&amp;shareurl=true&amp;short_name=h.hZPPoAbQzufVfEw&amp;sp_tk=bGw1QlZKaFFvd3I%3D&amp;spm=a2159r.13376460.0.0&amp;tbSocialPopKey=shareItem&amp;tk=ll5BVJhQowr&amp;un=9bfde52b7c0d33cc143b731291a8a715&amp;un_site=0&amp;ut_sk=1.Y8JV8phJb6wDAOXN00m%2F3oKQ_21646297_1749460876268.TaoPassword-WeiXin.1&amp;wxsign=tbwlEEEvAv_lRbs-G7c9PVy8UeTSPfhNSeUVJUpk57Py2Gzi2aUaAfajr0soMufgsTuPRAPmNWQC4zgzUzZtJMUG5gfoF1jqN7WlNmd1W-H8vv1b5ehjX11nCo6PfS8EXdL&amp;x-ssr=true&amp;skuId=39913542281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7"/>
  <sheetViews>
    <sheetView tabSelected="1" topLeftCell="A9" zoomScaleNormal="100" workbookViewId="0">
      <selection activeCell="F10" sqref="F10:F11"/>
    </sheetView>
  </sheetViews>
  <sheetFormatPr defaultColWidth="9" defaultRowHeight="14.25" x14ac:dyDescent="0.2"/>
  <cols>
    <col min="2" max="2" width="12.625" customWidth="1"/>
    <col min="3" max="3" width="25.125" customWidth="1"/>
    <col min="4" max="4" width="20.25" customWidth="1"/>
    <col min="6" max="6" width="41.625" customWidth="1"/>
    <col min="7" max="7" width="33.25" customWidth="1"/>
    <col min="12" max="12" width="24.25" customWidth="1"/>
    <col min="13" max="13" width="8.625" style="1"/>
    <col min="14" max="14" width="26" customWidth="1"/>
    <col min="17" max="17" width="20.125" customWidth="1"/>
    <col min="18" max="18" width="17.875" customWidth="1"/>
  </cols>
  <sheetData>
    <row r="1" spans="1:18" ht="29.25" thickBot="1" x14ac:dyDescent="0.25">
      <c r="A1" s="38" t="s">
        <v>0</v>
      </c>
      <c r="B1" s="39"/>
      <c r="C1" s="3" t="s">
        <v>93</v>
      </c>
      <c r="D1" s="4"/>
      <c r="E1" s="2" t="s">
        <v>1</v>
      </c>
      <c r="F1" s="40"/>
      <c r="G1" s="40"/>
      <c r="H1" s="2" t="s">
        <v>2</v>
      </c>
      <c r="I1" s="4"/>
      <c r="J1" s="2" t="s">
        <v>3</v>
      </c>
      <c r="K1" s="16">
        <v>5</v>
      </c>
      <c r="L1" s="2" t="s">
        <v>4</v>
      </c>
      <c r="M1" s="41" t="s">
        <v>32</v>
      </c>
      <c r="N1" s="42"/>
      <c r="O1" s="17"/>
      <c r="P1" s="35" t="s">
        <v>5</v>
      </c>
      <c r="Q1" s="36"/>
      <c r="R1" s="37"/>
    </row>
    <row r="2" spans="1:18" ht="42.75" x14ac:dyDescent="0.2">
      <c r="A2" s="5" t="s">
        <v>6</v>
      </c>
      <c r="B2" s="6" t="s">
        <v>7</v>
      </c>
      <c r="C2" s="6" t="s">
        <v>8</v>
      </c>
      <c r="D2" s="7" t="s">
        <v>9</v>
      </c>
      <c r="E2" s="7" t="s">
        <v>10</v>
      </c>
      <c r="F2" s="7" t="s">
        <v>11</v>
      </c>
      <c r="G2" s="8" t="s">
        <v>12</v>
      </c>
      <c r="H2" s="9" t="s">
        <v>13</v>
      </c>
      <c r="I2" s="6" t="s">
        <v>14</v>
      </c>
      <c r="J2" s="18" t="s">
        <v>15</v>
      </c>
      <c r="K2" s="9" t="s">
        <v>16</v>
      </c>
      <c r="L2" s="7" t="s">
        <v>17</v>
      </c>
      <c r="M2" s="7" t="s">
        <v>18</v>
      </c>
      <c r="N2" s="19" t="s">
        <v>19</v>
      </c>
      <c r="O2" s="20" t="s">
        <v>20</v>
      </c>
      <c r="P2" s="5" t="s">
        <v>21</v>
      </c>
      <c r="Q2" s="27" t="s">
        <v>22</v>
      </c>
      <c r="R2" s="28" t="s">
        <v>23</v>
      </c>
    </row>
    <row r="3" spans="1:18" x14ac:dyDescent="0.2">
      <c r="A3" s="10">
        <v>1</v>
      </c>
      <c r="B3" s="11">
        <v>1</v>
      </c>
      <c r="C3" s="31" t="s">
        <v>33</v>
      </c>
      <c r="D3" s="32" t="s">
        <v>128</v>
      </c>
      <c r="E3" s="12" t="s">
        <v>30</v>
      </c>
      <c r="F3" s="33" t="s">
        <v>34</v>
      </c>
      <c r="G3" s="34" t="s">
        <v>129</v>
      </c>
      <c r="H3" s="14" t="s">
        <v>27</v>
      </c>
      <c r="I3" s="21">
        <v>100</v>
      </c>
      <c r="J3" s="22">
        <f>IF(I3="NC","NC",I3*B3)</f>
        <v>100</v>
      </c>
      <c r="K3" s="23" cm="1">
        <f t="array" ref="K3:K48">B3:B48*K1</f>
        <v>5</v>
      </c>
      <c r="L3" s="11"/>
      <c r="M3" s="15" t="s">
        <v>29</v>
      </c>
      <c r="N3" s="24"/>
      <c r="O3" s="25">
        <f t="shared" ref="O3:O42" si="0">COUNTA(B3:K3)/10</f>
        <v>1</v>
      </c>
      <c r="P3" s="26"/>
      <c r="Q3" s="29"/>
      <c r="R3" s="30"/>
    </row>
    <row r="4" spans="1:18" x14ac:dyDescent="0.2">
      <c r="A4" s="10">
        <v>2</v>
      </c>
      <c r="B4" s="11">
        <v>1</v>
      </c>
      <c r="C4" s="31" t="s">
        <v>35</v>
      </c>
      <c r="D4" s="32" t="s">
        <v>147</v>
      </c>
      <c r="E4" s="12" t="s">
        <v>30</v>
      </c>
      <c r="F4" s="33" t="s">
        <v>36</v>
      </c>
      <c r="G4" s="13" t="s">
        <v>148</v>
      </c>
      <c r="H4" s="14" t="s">
        <v>27</v>
      </c>
      <c r="I4" s="21">
        <v>44</v>
      </c>
      <c r="J4" s="22">
        <f t="shared" ref="J4:J57" si="1">IF(I4="NC","NC",I4*B4)</f>
        <v>44</v>
      </c>
      <c r="K4" s="23">
        <v>5</v>
      </c>
      <c r="L4" s="11"/>
      <c r="M4" s="15" t="s">
        <v>29</v>
      </c>
      <c r="N4" s="24"/>
      <c r="O4" s="25">
        <f t="shared" si="0"/>
        <v>1</v>
      </c>
      <c r="P4" s="26"/>
      <c r="Q4" s="29"/>
      <c r="R4" s="30"/>
    </row>
    <row r="5" spans="1:18" x14ac:dyDescent="0.2">
      <c r="A5" s="10">
        <v>3</v>
      </c>
      <c r="B5" s="11">
        <v>2</v>
      </c>
      <c r="C5" s="31" t="s">
        <v>117</v>
      </c>
      <c r="D5" s="32" t="s">
        <v>149</v>
      </c>
      <c r="E5" s="12" t="s">
        <v>30</v>
      </c>
      <c r="F5" s="33" t="s">
        <v>37</v>
      </c>
      <c r="G5" s="13" t="s">
        <v>150</v>
      </c>
      <c r="H5" s="14" t="s">
        <v>27</v>
      </c>
      <c r="I5" s="21">
        <v>32</v>
      </c>
      <c r="J5" s="22">
        <f t="shared" si="1"/>
        <v>64</v>
      </c>
      <c r="K5" s="23">
        <v>10</v>
      </c>
      <c r="L5" s="11"/>
      <c r="M5" s="15" t="s">
        <v>29</v>
      </c>
      <c r="N5" s="24"/>
      <c r="O5" s="25">
        <f t="shared" si="0"/>
        <v>1</v>
      </c>
      <c r="P5" s="26"/>
      <c r="Q5" s="29"/>
      <c r="R5" s="30"/>
    </row>
    <row r="6" spans="1:18" x14ac:dyDescent="0.2">
      <c r="A6" s="10">
        <v>4</v>
      </c>
      <c r="B6" s="11">
        <v>1</v>
      </c>
      <c r="C6" s="31" t="s">
        <v>38</v>
      </c>
      <c r="D6" s="32" t="s">
        <v>151</v>
      </c>
      <c r="E6" s="12" t="s">
        <v>30</v>
      </c>
      <c r="F6" s="33" t="s">
        <v>39</v>
      </c>
      <c r="G6" s="13" t="s">
        <v>152</v>
      </c>
      <c r="H6" s="14" t="s">
        <v>27</v>
      </c>
      <c r="I6" s="21">
        <v>100</v>
      </c>
      <c r="J6" s="22">
        <f t="shared" si="1"/>
        <v>100</v>
      </c>
      <c r="K6" s="23">
        <v>5</v>
      </c>
      <c r="L6" s="11"/>
      <c r="M6" s="15" t="s">
        <v>29</v>
      </c>
      <c r="N6" s="24"/>
      <c r="O6" s="25">
        <f t="shared" si="0"/>
        <v>1</v>
      </c>
      <c r="P6" s="26"/>
      <c r="Q6" s="29"/>
      <c r="R6" s="30"/>
    </row>
    <row r="7" spans="1:18" x14ac:dyDescent="0.2">
      <c r="A7" s="10">
        <v>5</v>
      </c>
      <c r="B7" s="11">
        <v>1</v>
      </c>
      <c r="C7" s="31" t="s">
        <v>40</v>
      </c>
      <c r="D7" s="32" t="s">
        <v>153</v>
      </c>
      <c r="E7" s="12" t="s">
        <v>30</v>
      </c>
      <c r="F7" s="33" t="s">
        <v>41</v>
      </c>
      <c r="G7" s="13" t="s">
        <v>154</v>
      </c>
      <c r="H7" s="14" t="s">
        <v>27</v>
      </c>
      <c r="I7" s="21">
        <v>16</v>
      </c>
      <c r="J7" s="22">
        <f t="shared" si="1"/>
        <v>16</v>
      </c>
      <c r="K7" s="23">
        <v>5</v>
      </c>
      <c r="L7" s="11"/>
      <c r="M7" s="15" t="s">
        <v>29</v>
      </c>
      <c r="N7" s="24"/>
      <c r="O7" s="25">
        <f t="shared" si="0"/>
        <v>1</v>
      </c>
      <c r="P7" s="26"/>
      <c r="Q7" s="29"/>
      <c r="R7" s="30"/>
    </row>
    <row r="8" spans="1:18" x14ac:dyDescent="0.2">
      <c r="A8" s="10">
        <v>6</v>
      </c>
      <c r="B8" s="11">
        <v>1</v>
      </c>
      <c r="C8" s="31" t="s">
        <v>42</v>
      </c>
      <c r="D8" s="32" t="s">
        <v>155</v>
      </c>
      <c r="E8" s="12" t="s">
        <v>30</v>
      </c>
      <c r="F8" s="33" t="s">
        <v>43</v>
      </c>
      <c r="G8" s="13" t="s">
        <v>156</v>
      </c>
      <c r="H8" s="14" t="s">
        <v>27</v>
      </c>
      <c r="I8" s="21">
        <v>14</v>
      </c>
      <c r="J8" s="22">
        <f t="shared" si="1"/>
        <v>14</v>
      </c>
      <c r="K8" s="23">
        <v>5</v>
      </c>
      <c r="L8" s="11"/>
      <c r="M8" s="15" t="s">
        <v>29</v>
      </c>
      <c r="N8" s="24"/>
      <c r="O8" s="25">
        <f t="shared" si="0"/>
        <v>1</v>
      </c>
      <c r="P8" s="26"/>
      <c r="Q8" s="29"/>
      <c r="R8" s="30"/>
    </row>
    <row r="9" spans="1:18" x14ac:dyDescent="0.2">
      <c r="A9" s="10">
        <v>7</v>
      </c>
      <c r="B9" s="11">
        <v>2</v>
      </c>
      <c r="C9" s="31" t="s">
        <v>44</v>
      </c>
      <c r="D9" s="32" t="s">
        <v>157</v>
      </c>
      <c r="E9" s="12" t="s">
        <v>30</v>
      </c>
      <c r="F9" s="33" t="s">
        <v>43</v>
      </c>
      <c r="G9" s="13" t="s">
        <v>158</v>
      </c>
      <c r="H9" s="14" t="s">
        <v>27</v>
      </c>
      <c r="I9" s="21">
        <v>14</v>
      </c>
      <c r="J9" s="22">
        <f t="shared" si="1"/>
        <v>28</v>
      </c>
      <c r="K9" s="23">
        <v>10</v>
      </c>
      <c r="L9" s="11"/>
      <c r="M9" s="15" t="s">
        <v>29</v>
      </c>
      <c r="N9" s="24"/>
      <c r="O9" s="25">
        <f t="shared" si="0"/>
        <v>1</v>
      </c>
      <c r="P9" s="26"/>
      <c r="Q9" s="29"/>
      <c r="R9" s="30"/>
    </row>
    <row r="10" spans="1:18" x14ac:dyDescent="0.2">
      <c r="A10" s="10">
        <v>8</v>
      </c>
      <c r="B10" s="11">
        <v>1</v>
      </c>
      <c r="C10" s="31" t="s">
        <v>45</v>
      </c>
      <c r="D10" s="32" t="s">
        <v>119</v>
      </c>
      <c r="E10" s="12" t="s">
        <v>30</v>
      </c>
      <c r="F10" s="33" t="s">
        <v>46</v>
      </c>
      <c r="G10" s="13" t="s">
        <v>159</v>
      </c>
      <c r="H10" s="14" t="s">
        <v>27</v>
      </c>
      <c r="I10" s="21">
        <v>4</v>
      </c>
      <c r="J10" s="22">
        <f t="shared" si="1"/>
        <v>4</v>
      </c>
      <c r="K10" s="23">
        <v>5</v>
      </c>
      <c r="L10" s="11"/>
      <c r="M10" s="15" t="s">
        <v>29</v>
      </c>
      <c r="N10" s="24"/>
      <c r="O10" s="25">
        <f t="shared" si="0"/>
        <v>1</v>
      </c>
      <c r="P10" s="26"/>
      <c r="Q10" s="29"/>
      <c r="R10" s="30"/>
    </row>
    <row r="11" spans="1:18" x14ac:dyDescent="0.2">
      <c r="A11" s="10">
        <v>9</v>
      </c>
      <c r="B11" s="11">
        <v>4</v>
      </c>
      <c r="C11" s="31" t="s">
        <v>47</v>
      </c>
      <c r="D11" s="32" t="s">
        <v>160</v>
      </c>
      <c r="E11" s="12" t="s">
        <v>30</v>
      </c>
      <c r="F11" s="33" t="s">
        <v>48</v>
      </c>
      <c r="G11" s="13" t="s">
        <v>161</v>
      </c>
      <c r="H11" s="14" t="s">
        <v>27</v>
      </c>
      <c r="I11" s="21">
        <v>8</v>
      </c>
      <c r="J11" s="22">
        <f t="shared" si="1"/>
        <v>32</v>
      </c>
      <c r="K11" s="23">
        <v>20</v>
      </c>
      <c r="L11" s="11"/>
      <c r="M11" s="15" t="s">
        <v>29</v>
      </c>
      <c r="N11" s="24"/>
      <c r="O11" s="25">
        <f t="shared" si="0"/>
        <v>1</v>
      </c>
      <c r="P11" s="26"/>
      <c r="Q11" s="29"/>
      <c r="R11" s="30"/>
    </row>
    <row r="12" spans="1:18" x14ac:dyDescent="0.2">
      <c r="A12" s="10">
        <v>10</v>
      </c>
      <c r="B12" s="11">
        <v>1</v>
      </c>
      <c r="C12" s="31" t="s">
        <v>49</v>
      </c>
      <c r="D12" s="32" t="s">
        <v>105</v>
      </c>
      <c r="E12" s="12" t="s">
        <v>30</v>
      </c>
      <c r="F12" s="33" t="s">
        <v>50</v>
      </c>
      <c r="G12" s="13" t="s">
        <v>162</v>
      </c>
      <c r="H12" s="14" t="s">
        <v>27</v>
      </c>
      <c r="I12" s="21">
        <v>4</v>
      </c>
      <c r="J12" s="22">
        <f t="shared" si="1"/>
        <v>4</v>
      </c>
      <c r="K12" s="23">
        <v>5</v>
      </c>
      <c r="L12" s="11"/>
      <c r="M12" s="15" t="s">
        <v>29</v>
      </c>
      <c r="N12" s="24"/>
      <c r="O12" s="25">
        <f t="shared" si="0"/>
        <v>1</v>
      </c>
      <c r="P12" s="26"/>
      <c r="Q12" s="29"/>
      <c r="R12" s="30"/>
    </row>
    <row r="13" spans="1:18" x14ac:dyDescent="0.2">
      <c r="A13" s="10">
        <v>11</v>
      </c>
      <c r="B13" s="11">
        <v>2</v>
      </c>
      <c r="C13" s="31" t="s">
        <v>140</v>
      </c>
      <c r="D13" s="32" t="s">
        <v>142</v>
      </c>
      <c r="E13" s="12" t="s">
        <v>24</v>
      </c>
      <c r="F13" s="33" t="s">
        <v>118</v>
      </c>
      <c r="G13" s="13" t="s">
        <v>163</v>
      </c>
      <c r="H13" s="14" t="s">
        <v>27</v>
      </c>
      <c r="I13" s="21">
        <v>8</v>
      </c>
      <c r="J13" s="22">
        <f t="shared" si="1"/>
        <v>16</v>
      </c>
      <c r="K13" s="23">
        <v>10</v>
      </c>
      <c r="L13" s="11"/>
      <c r="M13" s="15" t="s">
        <v>29</v>
      </c>
      <c r="N13" s="24"/>
      <c r="O13" s="25">
        <f t="shared" si="0"/>
        <v>1</v>
      </c>
      <c r="P13" s="26"/>
      <c r="Q13" s="29"/>
      <c r="R13" s="30"/>
    </row>
    <row r="14" spans="1:18" x14ac:dyDescent="0.2">
      <c r="A14" s="10">
        <v>12</v>
      </c>
      <c r="B14" s="11">
        <v>2</v>
      </c>
      <c r="C14" s="31" t="s">
        <v>139</v>
      </c>
      <c r="D14" s="32" t="s">
        <v>143</v>
      </c>
      <c r="E14" s="12" t="s">
        <v>24</v>
      </c>
      <c r="F14" s="33" t="s">
        <v>141</v>
      </c>
      <c r="G14" s="13" t="s">
        <v>164</v>
      </c>
      <c r="H14" s="14" t="s">
        <v>27</v>
      </c>
      <c r="I14" s="21">
        <v>8</v>
      </c>
      <c r="J14" s="22">
        <f t="shared" si="1"/>
        <v>16</v>
      </c>
      <c r="K14" s="23">
        <v>10</v>
      </c>
      <c r="L14" s="11"/>
      <c r="M14" s="15"/>
      <c r="N14" s="24"/>
      <c r="O14" s="25">
        <f t="shared" si="0"/>
        <v>1</v>
      </c>
      <c r="P14" s="26"/>
      <c r="Q14" s="29"/>
      <c r="R14" s="30"/>
    </row>
    <row r="15" spans="1:18" ht="28.5" x14ac:dyDescent="0.2">
      <c r="A15" s="10">
        <v>13</v>
      </c>
      <c r="B15" s="11">
        <v>1</v>
      </c>
      <c r="C15" s="31" t="s">
        <v>51</v>
      </c>
      <c r="D15" s="32" t="s">
        <v>94</v>
      </c>
      <c r="E15" s="12" t="s">
        <v>28</v>
      </c>
      <c r="F15" s="33" t="s">
        <v>130</v>
      </c>
      <c r="G15" s="13" t="s">
        <v>131</v>
      </c>
      <c r="H15" s="14" t="s">
        <v>27</v>
      </c>
      <c r="I15" s="21">
        <v>8</v>
      </c>
      <c r="J15" s="22">
        <f t="shared" si="1"/>
        <v>8</v>
      </c>
      <c r="K15" s="23">
        <v>5</v>
      </c>
      <c r="L15" s="11"/>
      <c r="M15" s="15" t="s">
        <v>29</v>
      </c>
      <c r="N15" s="24" t="s">
        <v>127</v>
      </c>
      <c r="O15" s="25">
        <f t="shared" si="0"/>
        <v>1</v>
      </c>
      <c r="P15" s="26"/>
      <c r="Q15" s="29"/>
      <c r="R15" s="30"/>
    </row>
    <row r="16" spans="1:18" x14ac:dyDescent="0.2">
      <c r="A16" s="10">
        <v>14</v>
      </c>
      <c r="B16" s="11">
        <v>2</v>
      </c>
      <c r="C16" s="31" t="s">
        <v>52</v>
      </c>
      <c r="D16" s="32" t="s">
        <v>214</v>
      </c>
      <c r="E16" s="12" t="s">
        <v>28</v>
      </c>
      <c r="F16" s="33" t="s">
        <v>53</v>
      </c>
      <c r="G16" s="13" t="s">
        <v>215</v>
      </c>
      <c r="H16" s="14" t="s">
        <v>27</v>
      </c>
      <c r="I16" s="21">
        <v>6</v>
      </c>
      <c r="J16" s="22">
        <f t="shared" si="1"/>
        <v>12</v>
      </c>
      <c r="K16" s="23">
        <v>10</v>
      </c>
      <c r="L16" s="11"/>
      <c r="M16" s="15" t="s">
        <v>29</v>
      </c>
      <c r="N16" s="24"/>
      <c r="O16" s="25">
        <f t="shared" si="0"/>
        <v>1</v>
      </c>
      <c r="P16" s="26"/>
      <c r="Q16" s="29"/>
      <c r="R16" s="30"/>
    </row>
    <row r="17" spans="1:18" x14ac:dyDescent="0.2">
      <c r="A17" s="10">
        <v>15</v>
      </c>
      <c r="B17" s="11">
        <v>2</v>
      </c>
      <c r="C17" s="31" t="s">
        <v>54</v>
      </c>
      <c r="D17" s="32" t="s">
        <v>132</v>
      </c>
      <c r="E17" s="12" t="s">
        <v>28</v>
      </c>
      <c r="F17" s="33" t="s">
        <v>133</v>
      </c>
      <c r="G17" s="13" t="s">
        <v>138</v>
      </c>
      <c r="H17" s="14" t="s">
        <v>27</v>
      </c>
      <c r="I17" s="21">
        <v>3</v>
      </c>
      <c r="J17" s="22">
        <f t="shared" si="1"/>
        <v>6</v>
      </c>
      <c r="K17" s="23">
        <v>10</v>
      </c>
      <c r="L17" s="11"/>
      <c r="M17" s="15" t="s">
        <v>29</v>
      </c>
      <c r="N17" s="24"/>
      <c r="O17" s="25">
        <f t="shared" si="0"/>
        <v>1</v>
      </c>
      <c r="P17" s="26"/>
      <c r="Q17" s="29"/>
      <c r="R17" s="30"/>
    </row>
    <row r="18" spans="1:18" x14ac:dyDescent="0.2">
      <c r="A18" s="10">
        <v>16</v>
      </c>
      <c r="B18" s="11">
        <v>2</v>
      </c>
      <c r="C18" s="31" t="s">
        <v>55</v>
      </c>
      <c r="D18" s="32" t="s">
        <v>134</v>
      </c>
      <c r="E18" s="12" t="s">
        <v>28</v>
      </c>
      <c r="F18" s="33" t="s">
        <v>133</v>
      </c>
      <c r="G18" s="13" t="s">
        <v>135</v>
      </c>
      <c r="H18" s="14" t="s">
        <v>27</v>
      </c>
      <c r="I18" s="21">
        <v>3</v>
      </c>
      <c r="J18" s="22">
        <f t="shared" si="1"/>
        <v>6</v>
      </c>
      <c r="K18" s="23">
        <v>10</v>
      </c>
      <c r="L18" s="11"/>
      <c r="M18" s="15"/>
      <c r="N18" s="24"/>
      <c r="O18" s="25">
        <f t="shared" si="0"/>
        <v>1</v>
      </c>
      <c r="P18" s="26"/>
      <c r="Q18" s="29"/>
      <c r="R18" s="30"/>
    </row>
    <row r="19" spans="1:18" x14ac:dyDescent="0.2">
      <c r="A19" s="10">
        <v>17</v>
      </c>
      <c r="B19" s="11">
        <v>2</v>
      </c>
      <c r="C19" s="31" t="s">
        <v>56</v>
      </c>
      <c r="D19" s="32" t="s">
        <v>136</v>
      </c>
      <c r="E19" s="12" t="s">
        <v>28</v>
      </c>
      <c r="F19" s="33" t="s">
        <v>133</v>
      </c>
      <c r="G19" s="13" t="s">
        <v>137</v>
      </c>
      <c r="H19" s="14" t="s">
        <v>27</v>
      </c>
      <c r="I19" s="21">
        <v>3</v>
      </c>
      <c r="J19" s="22">
        <f t="shared" si="1"/>
        <v>6</v>
      </c>
      <c r="K19" s="23">
        <v>10</v>
      </c>
      <c r="L19" s="11"/>
      <c r="M19" s="15"/>
      <c r="N19" s="24"/>
      <c r="O19" s="25">
        <f t="shared" si="0"/>
        <v>1</v>
      </c>
      <c r="P19" s="26"/>
      <c r="Q19" s="29"/>
      <c r="R19" s="30"/>
    </row>
    <row r="20" spans="1:18" x14ac:dyDescent="0.2">
      <c r="A20" s="10">
        <v>18</v>
      </c>
      <c r="B20" s="11">
        <v>1</v>
      </c>
      <c r="C20" s="31" t="s">
        <v>57</v>
      </c>
      <c r="D20" s="32" t="s">
        <v>144</v>
      </c>
      <c r="E20" s="12" t="s">
        <v>58</v>
      </c>
      <c r="F20" s="33" t="s">
        <v>59</v>
      </c>
      <c r="G20" s="13" t="s">
        <v>165</v>
      </c>
      <c r="H20" s="14" t="s">
        <v>27</v>
      </c>
      <c r="I20" s="21">
        <v>16</v>
      </c>
      <c r="J20" s="22">
        <f t="shared" si="1"/>
        <v>16</v>
      </c>
      <c r="K20" s="23">
        <v>5</v>
      </c>
      <c r="L20" s="11"/>
      <c r="M20" s="15" t="s">
        <v>29</v>
      </c>
      <c r="N20" s="24"/>
      <c r="O20" s="25">
        <f t="shared" si="0"/>
        <v>1</v>
      </c>
      <c r="P20" s="26"/>
      <c r="Q20" s="29"/>
      <c r="R20" s="30"/>
    </row>
    <row r="21" spans="1:18" ht="28.5" x14ac:dyDescent="0.2">
      <c r="A21" s="10">
        <v>19</v>
      </c>
      <c r="B21" s="11">
        <v>8</v>
      </c>
      <c r="C21" s="31" t="s">
        <v>126</v>
      </c>
      <c r="D21" s="32" t="s">
        <v>166</v>
      </c>
      <c r="E21" s="12" t="s">
        <v>31</v>
      </c>
      <c r="F21" s="33" t="s">
        <v>62</v>
      </c>
      <c r="G21" s="13" t="s">
        <v>167</v>
      </c>
      <c r="H21" s="14" t="s">
        <v>27</v>
      </c>
      <c r="I21" s="21">
        <v>2</v>
      </c>
      <c r="J21" s="22">
        <f t="shared" si="1"/>
        <v>16</v>
      </c>
      <c r="K21" s="23">
        <v>40</v>
      </c>
      <c r="L21" s="11"/>
      <c r="M21" s="15" t="s">
        <v>29</v>
      </c>
      <c r="N21" s="24" t="s">
        <v>97</v>
      </c>
      <c r="O21" s="25">
        <f t="shared" si="0"/>
        <v>1</v>
      </c>
      <c r="P21" s="26"/>
      <c r="Q21" s="29"/>
      <c r="R21" s="30"/>
    </row>
    <row r="22" spans="1:18" x14ac:dyDescent="0.2">
      <c r="A22" s="10">
        <v>20</v>
      </c>
      <c r="B22" s="11">
        <v>3</v>
      </c>
      <c r="C22" s="31" t="s">
        <v>63</v>
      </c>
      <c r="D22" s="32" t="s">
        <v>168</v>
      </c>
      <c r="E22" s="12" t="s">
        <v>31</v>
      </c>
      <c r="F22" s="33" t="s">
        <v>62</v>
      </c>
      <c r="G22" s="13" t="s">
        <v>169</v>
      </c>
      <c r="H22" s="14" t="s">
        <v>27</v>
      </c>
      <c r="I22" s="21">
        <v>10</v>
      </c>
      <c r="J22" s="22">
        <f t="shared" si="1"/>
        <v>30</v>
      </c>
      <c r="K22" s="23">
        <v>15</v>
      </c>
      <c r="L22" s="11"/>
      <c r="M22" s="15" t="s">
        <v>29</v>
      </c>
      <c r="N22" s="24" t="s">
        <v>97</v>
      </c>
      <c r="O22" s="25">
        <f t="shared" si="0"/>
        <v>1</v>
      </c>
      <c r="P22" s="26"/>
      <c r="Q22" s="29"/>
      <c r="R22" s="30"/>
    </row>
    <row r="23" spans="1:18" ht="28.5" x14ac:dyDescent="0.2">
      <c r="A23" s="10">
        <v>21</v>
      </c>
      <c r="B23" s="11">
        <v>7</v>
      </c>
      <c r="C23" s="31" t="s">
        <v>125</v>
      </c>
      <c r="D23" s="32" t="s">
        <v>170</v>
      </c>
      <c r="E23" s="12" t="s">
        <v>31</v>
      </c>
      <c r="F23" s="33" t="s">
        <v>62</v>
      </c>
      <c r="G23" s="13" t="s">
        <v>171</v>
      </c>
      <c r="H23" s="14" t="s">
        <v>27</v>
      </c>
      <c r="I23" s="21">
        <v>8</v>
      </c>
      <c r="J23" s="22">
        <f t="shared" si="1"/>
        <v>56</v>
      </c>
      <c r="K23" s="23">
        <v>35</v>
      </c>
      <c r="L23" s="11"/>
      <c r="M23" s="15" t="s">
        <v>29</v>
      </c>
      <c r="N23" s="24" t="s">
        <v>97</v>
      </c>
      <c r="O23" s="25">
        <f t="shared" si="0"/>
        <v>1</v>
      </c>
      <c r="P23" s="26"/>
      <c r="Q23" s="29"/>
      <c r="R23" s="30"/>
    </row>
    <row r="24" spans="1:18" x14ac:dyDescent="0.2">
      <c r="A24" s="10">
        <v>22</v>
      </c>
      <c r="B24" s="11">
        <v>1</v>
      </c>
      <c r="C24" s="31" t="s">
        <v>64</v>
      </c>
      <c r="D24" s="32" t="s">
        <v>172</v>
      </c>
      <c r="E24" s="12" t="s">
        <v>31</v>
      </c>
      <c r="F24" s="33" t="s">
        <v>65</v>
      </c>
      <c r="G24" s="13" t="s">
        <v>173</v>
      </c>
      <c r="H24" s="14" t="s">
        <v>27</v>
      </c>
      <c r="I24" s="21">
        <v>2</v>
      </c>
      <c r="J24" s="22">
        <f t="shared" si="1"/>
        <v>2</v>
      </c>
      <c r="K24" s="23">
        <v>5</v>
      </c>
      <c r="L24" s="11"/>
      <c r="M24" s="15" t="s">
        <v>29</v>
      </c>
      <c r="N24" s="24" t="s">
        <v>97</v>
      </c>
      <c r="O24" s="25">
        <f t="shared" si="0"/>
        <v>1</v>
      </c>
      <c r="P24" s="26"/>
      <c r="Q24" s="29"/>
      <c r="R24" s="30"/>
    </row>
    <row r="25" spans="1:18" ht="42.75" x14ac:dyDescent="0.2">
      <c r="A25" s="10">
        <v>23</v>
      </c>
      <c r="B25" s="11">
        <v>11</v>
      </c>
      <c r="C25" s="31" t="s">
        <v>124</v>
      </c>
      <c r="D25" s="32" t="s">
        <v>174</v>
      </c>
      <c r="E25" s="12" t="s">
        <v>31</v>
      </c>
      <c r="F25" s="33" t="s">
        <v>66</v>
      </c>
      <c r="G25" s="13" t="s">
        <v>175</v>
      </c>
      <c r="H25" s="14" t="s">
        <v>27</v>
      </c>
      <c r="I25" s="21">
        <v>2</v>
      </c>
      <c r="J25" s="22">
        <f t="shared" si="1"/>
        <v>22</v>
      </c>
      <c r="K25" s="23">
        <v>55</v>
      </c>
      <c r="L25" s="11"/>
      <c r="M25" s="15" t="s">
        <v>29</v>
      </c>
      <c r="N25" s="24" t="s">
        <v>97</v>
      </c>
      <c r="O25" s="25">
        <f t="shared" si="0"/>
        <v>1</v>
      </c>
      <c r="P25" s="26"/>
      <c r="Q25" s="29"/>
      <c r="R25" s="30"/>
    </row>
    <row r="26" spans="1:18" x14ac:dyDescent="0.2">
      <c r="A26" s="10">
        <v>24</v>
      </c>
      <c r="B26" s="11">
        <v>2</v>
      </c>
      <c r="C26" s="31" t="s">
        <v>67</v>
      </c>
      <c r="D26" s="32" t="s">
        <v>176</v>
      </c>
      <c r="E26" s="12" t="s">
        <v>31</v>
      </c>
      <c r="F26" s="33" t="s">
        <v>66</v>
      </c>
      <c r="G26" s="13" t="s">
        <v>177</v>
      </c>
      <c r="H26" s="14" t="s">
        <v>27</v>
      </c>
      <c r="I26" s="21">
        <v>3</v>
      </c>
      <c r="J26" s="22">
        <f t="shared" si="1"/>
        <v>6</v>
      </c>
      <c r="K26" s="23">
        <v>10</v>
      </c>
      <c r="L26" s="11"/>
      <c r="M26" s="15" t="s">
        <v>29</v>
      </c>
      <c r="N26" s="24" t="s">
        <v>97</v>
      </c>
      <c r="O26" s="25">
        <f t="shared" si="0"/>
        <v>1</v>
      </c>
      <c r="P26" s="26"/>
      <c r="Q26" s="29"/>
      <c r="R26" s="30"/>
    </row>
    <row r="27" spans="1:18" x14ac:dyDescent="0.2">
      <c r="A27" s="10">
        <v>25</v>
      </c>
      <c r="B27" s="11">
        <v>1</v>
      </c>
      <c r="C27" s="31" t="s">
        <v>68</v>
      </c>
      <c r="D27" s="32" t="s">
        <v>178</v>
      </c>
      <c r="E27" s="12" t="s">
        <v>31</v>
      </c>
      <c r="F27" s="33" t="s">
        <v>66</v>
      </c>
      <c r="G27" s="13" t="s">
        <v>179</v>
      </c>
      <c r="H27" s="14" t="s">
        <v>27</v>
      </c>
      <c r="I27" s="21">
        <v>2</v>
      </c>
      <c r="J27" s="22">
        <f t="shared" si="1"/>
        <v>2</v>
      </c>
      <c r="K27" s="23">
        <v>5</v>
      </c>
      <c r="L27" s="11"/>
      <c r="M27" s="15" t="s">
        <v>29</v>
      </c>
      <c r="N27" s="24" t="s">
        <v>97</v>
      </c>
      <c r="O27" s="25">
        <f t="shared" si="0"/>
        <v>1</v>
      </c>
      <c r="P27" s="26"/>
      <c r="Q27" s="29"/>
      <c r="R27" s="30"/>
    </row>
    <row r="28" spans="1:18" x14ac:dyDescent="0.2">
      <c r="A28" s="10">
        <v>26</v>
      </c>
      <c r="B28" s="11">
        <v>2</v>
      </c>
      <c r="C28" s="31" t="s">
        <v>69</v>
      </c>
      <c r="D28" s="32" t="s">
        <v>180</v>
      </c>
      <c r="E28" s="12" t="s">
        <v>31</v>
      </c>
      <c r="F28" s="33" t="s">
        <v>66</v>
      </c>
      <c r="G28" s="13" t="s">
        <v>181</v>
      </c>
      <c r="H28" s="14" t="s">
        <v>27</v>
      </c>
      <c r="I28" s="21">
        <v>2</v>
      </c>
      <c r="J28" s="22">
        <f t="shared" si="1"/>
        <v>4</v>
      </c>
      <c r="K28" s="23">
        <v>10</v>
      </c>
      <c r="L28" s="11"/>
      <c r="M28" s="15" t="s">
        <v>29</v>
      </c>
      <c r="N28" s="24" t="s">
        <v>97</v>
      </c>
      <c r="O28" s="25">
        <f t="shared" si="0"/>
        <v>1</v>
      </c>
      <c r="P28" s="26"/>
      <c r="Q28" s="29"/>
      <c r="R28" s="30"/>
    </row>
    <row r="29" spans="1:18" x14ac:dyDescent="0.2">
      <c r="A29" s="10">
        <v>27</v>
      </c>
      <c r="B29" s="11">
        <v>1</v>
      </c>
      <c r="C29" s="31" t="s">
        <v>70</v>
      </c>
      <c r="D29" s="32" t="s">
        <v>182</v>
      </c>
      <c r="E29" s="12" t="s">
        <v>31</v>
      </c>
      <c r="F29" s="33" t="s">
        <v>66</v>
      </c>
      <c r="G29" s="13" t="s">
        <v>183</v>
      </c>
      <c r="H29" s="14" t="s">
        <v>27</v>
      </c>
      <c r="I29" s="21">
        <v>2</v>
      </c>
      <c r="J29" s="22">
        <f t="shared" si="1"/>
        <v>2</v>
      </c>
      <c r="K29" s="23">
        <v>5</v>
      </c>
      <c r="L29" s="11"/>
      <c r="M29" s="15" t="s">
        <v>29</v>
      </c>
      <c r="N29" s="24" t="s">
        <v>97</v>
      </c>
      <c r="O29" s="25">
        <f t="shared" si="0"/>
        <v>1</v>
      </c>
      <c r="P29" s="26"/>
      <c r="Q29" s="29"/>
      <c r="R29" s="30"/>
    </row>
    <row r="30" spans="1:18" x14ac:dyDescent="0.2">
      <c r="A30" s="10">
        <v>28</v>
      </c>
      <c r="B30" s="11">
        <v>4</v>
      </c>
      <c r="C30" s="31" t="s">
        <v>123</v>
      </c>
      <c r="D30" s="32" t="s">
        <v>184</v>
      </c>
      <c r="E30" s="12" t="s">
        <v>31</v>
      </c>
      <c r="F30" s="33" t="s">
        <v>66</v>
      </c>
      <c r="G30" s="13" t="s">
        <v>185</v>
      </c>
      <c r="H30" s="14" t="s">
        <v>27</v>
      </c>
      <c r="I30" s="21">
        <v>2</v>
      </c>
      <c r="J30" s="22">
        <f t="shared" si="1"/>
        <v>8</v>
      </c>
      <c r="K30" s="23">
        <v>20</v>
      </c>
      <c r="L30" s="11"/>
      <c r="M30" s="15" t="s">
        <v>29</v>
      </c>
      <c r="N30" s="24" t="s">
        <v>97</v>
      </c>
      <c r="O30" s="25">
        <f t="shared" si="0"/>
        <v>1</v>
      </c>
      <c r="P30" s="26"/>
      <c r="Q30" s="29"/>
      <c r="R30" s="30"/>
    </row>
    <row r="31" spans="1:18" ht="28.5" x14ac:dyDescent="0.2">
      <c r="A31" s="10">
        <v>29</v>
      </c>
      <c r="B31" s="11">
        <v>6</v>
      </c>
      <c r="C31" s="31" t="s">
        <v>122</v>
      </c>
      <c r="D31" s="32" t="s">
        <v>186</v>
      </c>
      <c r="E31" s="12" t="s">
        <v>31</v>
      </c>
      <c r="F31" s="33" t="s">
        <v>71</v>
      </c>
      <c r="G31" s="13" t="s">
        <v>187</v>
      </c>
      <c r="H31" s="14" t="s">
        <v>27</v>
      </c>
      <c r="I31" s="21">
        <v>2</v>
      </c>
      <c r="J31" s="22">
        <f t="shared" si="1"/>
        <v>12</v>
      </c>
      <c r="K31" s="23">
        <v>30</v>
      </c>
      <c r="L31" s="11"/>
      <c r="M31" s="15" t="s">
        <v>29</v>
      </c>
      <c r="N31" s="24" t="s">
        <v>97</v>
      </c>
      <c r="O31" s="25">
        <f t="shared" si="0"/>
        <v>1</v>
      </c>
      <c r="P31" s="26"/>
      <c r="Q31" s="29"/>
      <c r="R31" s="30"/>
    </row>
    <row r="32" spans="1:18" x14ac:dyDescent="0.2">
      <c r="A32" s="10">
        <v>30</v>
      </c>
      <c r="B32" s="11">
        <v>1</v>
      </c>
      <c r="C32" s="31" t="s">
        <v>72</v>
      </c>
      <c r="D32" s="32" t="s">
        <v>188</v>
      </c>
      <c r="E32" s="12" t="s">
        <v>31</v>
      </c>
      <c r="F32" s="33" t="s">
        <v>66</v>
      </c>
      <c r="G32" s="13" t="s">
        <v>189</v>
      </c>
      <c r="H32" s="14" t="s">
        <v>27</v>
      </c>
      <c r="I32" s="21">
        <v>2</v>
      </c>
      <c r="J32" s="22">
        <f t="shared" si="1"/>
        <v>2</v>
      </c>
      <c r="K32" s="23">
        <v>5</v>
      </c>
      <c r="L32" s="11"/>
      <c r="M32" s="15" t="s">
        <v>29</v>
      </c>
      <c r="N32" s="24" t="s">
        <v>97</v>
      </c>
      <c r="O32" s="25">
        <f t="shared" si="0"/>
        <v>1</v>
      </c>
      <c r="P32" s="26"/>
      <c r="Q32" s="29"/>
      <c r="R32" s="30"/>
    </row>
    <row r="33" spans="1:18" x14ac:dyDescent="0.2">
      <c r="A33" s="10">
        <v>31</v>
      </c>
      <c r="B33" s="11">
        <v>1</v>
      </c>
      <c r="C33" s="31" t="s">
        <v>73</v>
      </c>
      <c r="D33" s="32" t="s">
        <v>190</v>
      </c>
      <c r="E33" s="12" t="s">
        <v>31</v>
      </c>
      <c r="F33" s="33" t="s">
        <v>66</v>
      </c>
      <c r="G33" s="13" t="s">
        <v>191</v>
      </c>
      <c r="H33" s="14" t="s">
        <v>27</v>
      </c>
      <c r="I33" s="21">
        <v>2</v>
      </c>
      <c r="J33" s="22">
        <f t="shared" si="1"/>
        <v>2</v>
      </c>
      <c r="K33" s="23">
        <v>5</v>
      </c>
      <c r="L33" s="11"/>
      <c r="M33" s="15" t="s">
        <v>29</v>
      </c>
      <c r="N33" s="24" t="s">
        <v>97</v>
      </c>
      <c r="O33" s="25">
        <f t="shared" si="0"/>
        <v>1</v>
      </c>
      <c r="P33" s="26"/>
      <c r="Q33" s="29"/>
      <c r="R33" s="30"/>
    </row>
    <row r="34" spans="1:18" x14ac:dyDescent="0.2">
      <c r="A34" s="10">
        <v>32</v>
      </c>
      <c r="B34" s="11">
        <v>2</v>
      </c>
      <c r="C34" s="31" t="s">
        <v>121</v>
      </c>
      <c r="D34" s="32" t="s">
        <v>192</v>
      </c>
      <c r="E34" s="12" t="s">
        <v>31</v>
      </c>
      <c r="F34" s="33" t="s">
        <v>65</v>
      </c>
      <c r="G34" s="13" t="s">
        <v>96</v>
      </c>
      <c r="H34" s="14" t="s">
        <v>27</v>
      </c>
      <c r="I34" s="21">
        <v>2</v>
      </c>
      <c r="J34" s="22">
        <f t="shared" si="1"/>
        <v>4</v>
      </c>
      <c r="K34" s="23">
        <v>10</v>
      </c>
      <c r="L34" s="11"/>
      <c r="M34" s="15" t="s">
        <v>29</v>
      </c>
      <c r="N34" s="24" t="s">
        <v>97</v>
      </c>
      <c r="O34" s="25">
        <f t="shared" si="0"/>
        <v>1</v>
      </c>
      <c r="P34" s="26"/>
      <c r="Q34" s="29"/>
      <c r="R34" s="30"/>
    </row>
    <row r="35" spans="1:18" x14ac:dyDescent="0.2">
      <c r="A35" s="10">
        <v>33</v>
      </c>
      <c r="B35" s="11">
        <v>2</v>
      </c>
      <c r="C35" s="31" t="s">
        <v>74</v>
      </c>
      <c r="D35" s="32" t="s">
        <v>193</v>
      </c>
      <c r="E35" s="12" t="s">
        <v>31</v>
      </c>
      <c r="F35" s="33" t="s">
        <v>71</v>
      </c>
      <c r="G35" s="13" t="s">
        <v>194</v>
      </c>
      <c r="H35" s="14" t="s">
        <v>27</v>
      </c>
      <c r="I35" s="21">
        <v>2</v>
      </c>
      <c r="J35" s="22">
        <f t="shared" si="1"/>
        <v>4</v>
      </c>
      <c r="K35" s="23">
        <v>10</v>
      </c>
      <c r="L35" s="11"/>
      <c r="M35" s="15" t="s">
        <v>29</v>
      </c>
      <c r="N35" s="24" t="s">
        <v>97</v>
      </c>
      <c r="O35" s="25">
        <f t="shared" si="0"/>
        <v>1</v>
      </c>
      <c r="P35" s="26"/>
      <c r="Q35" s="29"/>
      <c r="R35" s="30"/>
    </row>
    <row r="36" spans="1:18" ht="99.75" x14ac:dyDescent="0.2">
      <c r="A36" s="10">
        <v>34</v>
      </c>
      <c r="B36" s="11">
        <v>34</v>
      </c>
      <c r="C36" s="31" t="s">
        <v>120</v>
      </c>
      <c r="D36" s="32" t="s">
        <v>195</v>
      </c>
      <c r="E36" s="12" t="s">
        <v>26</v>
      </c>
      <c r="F36" s="33" t="s">
        <v>75</v>
      </c>
      <c r="G36" s="13" t="s">
        <v>196</v>
      </c>
      <c r="H36" s="14" t="s">
        <v>27</v>
      </c>
      <c r="I36" s="21">
        <v>2</v>
      </c>
      <c r="J36" s="22">
        <f t="shared" si="1"/>
        <v>68</v>
      </c>
      <c r="K36" s="23">
        <v>170</v>
      </c>
      <c r="L36" s="11"/>
      <c r="M36" s="15" t="s">
        <v>29</v>
      </c>
      <c r="N36" s="24" t="s">
        <v>97</v>
      </c>
      <c r="O36" s="25">
        <f t="shared" si="0"/>
        <v>1</v>
      </c>
      <c r="P36" s="26"/>
      <c r="Q36" s="29"/>
      <c r="R36" s="30"/>
    </row>
    <row r="37" spans="1:18" x14ac:dyDescent="0.2">
      <c r="A37" s="10">
        <v>35</v>
      </c>
      <c r="B37" s="11">
        <v>4</v>
      </c>
      <c r="C37" s="31" t="s">
        <v>76</v>
      </c>
      <c r="D37" s="32" t="s">
        <v>197</v>
      </c>
      <c r="E37" s="12" t="s">
        <v>26</v>
      </c>
      <c r="F37" s="33" t="s">
        <v>75</v>
      </c>
      <c r="G37" s="13" t="s">
        <v>198</v>
      </c>
      <c r="H37" s="14" t="s">
        <v>27</v>
      </c>
      <c r="I37" s="21">
        <v>2</v>
      </c>
      <c r="J37" s="22">
        <f t="shared" si="1"/>
        <v>8</v>
      </c>
      <c r="K37" s="23">
        <v>20</v>
      </c>
      <c r="L37" s="11"/>
      <c r="M37" s="15" t="s">
        <v>29</v>
      </c>
      <c r="N37" s="24" t="s">
        <v>97</v>
      </c>
      <c r="O37" s="25">
        <f t="shared" si="0"/>
        <v>1</v>
      </c>
      <c r="P37" s="26"/>
      <c r="Q37" s="29"/>
      <c r="R37" s="30"/>
    </row>
    <row r="38" spans="1:18" x14ac:dyDescent="0.2">
      <c r="A38" s="10">
        <v>36</v>
      </c>
      <c r="B38" s="11">
        <v>2</v>
      </c>
      <c r="C38" s="31" t="s">
        <v>77</v>
      </c>
      <c r="D38" s="32" t="s">
        <v>199</v>
      </c>
      <c r="E38" s="12" t="s">
        <v>26</v>
      </c>
      <c r="F38" s="33" t="s">
        <v>75</v>
      </c>
      <c r="G38" s="13" t="s">
        <v>200</v>
      </c>
      <c r="H38" s="14" t="s">
        <v>27</v>
      </c>
      <c r="I38" s="21">
        <v>2</v>
      </c>
      <c r="J38" s="22">
        <f t="shared" si="1"/>
        <v>4</v>
      </c>
      <c r="K38" s="23">
        <v>10</v>
      </c>
      <c r="L38" s="11"/>
      <c r="M38" s="15" t="s">
        <v>29</v>
      </c>
      <c r="N38" s="24" t="s">
        <v>97</v>
      </c>
      <c r="O38" s="25">
        <f t="shared" si="0"/>
        <v>1</v>
      </c>
      <c r="P38" s="26"/>
      <c r="Q38" s="29"/>
      <c r="R38" s="30"/>
    </row>
    <row r="39" spans="1:18" x14ac:dyDescent="0.2">
      <c r="A39" s="10">
        <v>37</v>
      </c>
      <c r="B39" s="11">
        <v>1</v>
      </c>
      <c r="C39" s="31" t="s">
        <v>78</v>
      </c>
      <c r="D39" s="32" t="s">
        <v>201</v>
      </c>
      <c r="E39" s="12" t="s">
        <v>26</v>
      </c>
      <c r="F39" s="33" t="s">
        <v>75</v>
      </c>
      <c r="G39" s="13" t="s">
        <v>202</v>
      </c>
      <c r="H39" s="14" t="s">
        <v>27</v>
      </c>
      <c r="I39" s="21">
        <v>2</v>
      </c>
      <c r="J39" s="22">
        <f t="shared" si="1"/>
        <v>2</v>
      </c>
      <c r="K39" s="23">
        <v>5</v>
      </c>
      <c r="L39" s="11"/>
      <c r="M39" s="15" t="s">
        <v>29</v>
      </c>
      <c r="N39" s="24" t="s">
        <v>97</v>
      </c>
      <c r="O39" s="25">
        <f t="shared" si="0"/>
        <v>1</v>
      </c>
      <c r="P39" s="26"/>
      <c r="Q39" s="29"/>
      <c r="R39" s="30"/>
    </row>
    <row r="40" spans="1:18" x14ac:dyDescent="0.2">
      <c r="A40" s="10">
        <v>38</v>
      </c>
      <c r="B40" s="11">
        <v>1</v>
      </c>
      <c r="C40" s="31" t="s">
        <v>79</v>
      </c>
      <c r="D40" s="32" t="s">
        <v>203</v>
      </c>
      <c r="E40" s="12" t="s">
        <v>26</v>
      </c>
      <c r="F40" s="33" t="s">
        <v>80</v>
      </c>
      <c r="G40" s="13" t="s">
        <v>100</v>
      </c>
      <c r="H40" s="14" t="s">
        <v>27</v>
      </c>
      <c r="I40" s="21">
        <v>2</v>
      </c>
      <c r="J40" s="22">
        <f t="shared" si="1"/>
        <v>2</v>
      </c>
      <c r="K40" s="23">
        <v>5</v>
      </c>
      <c r="L40" s="11"/>
      <c r="M40" s="15" t="s">
        <v>29</v>
      </c>
      <c r="N40" s="24" t="s">
        <v>97</v>
      </c>
      <c r="O40" s="25">
        <f t="shared" si="0"/>
        <v>1</v>
      </c>
      <c r="P40" s="26"/>
      <c r="Q40" s="29"/>
      <c r="R40" s="30"/>
    </row>
    <row r="41" spans="1:18" x14ac:dyDescent="0.2">
      <c r="A41" s="10">
        <v>39</v>
      </c>
      <c r="B41" s="11">
        <v>1</v>
      </c>
      <c r="C41" s="31" t="s">
        <v>81</v>
      </c>
      <c r="D41" s="32" t="s">
        <v>204</v>
      </c>
      <c r="E41" s="12" t="s">
        <v>26</v>
      </c>
      <c r="F41" s="33" t="s">
        <v>82</v>
      </c>
      <c r="G41" s="13" t="s">
        <v>101</v>
      </c>
      <c r="H41" s="14" t="s">
        <v>27</v>
      </c>
      <c r="I41" s="21">
        <v>2</v>
      </c>
      <c r="J41" s="22">
        <f t="shared" si="1"/>
        <v>2</v>
      </c>
      <c r="K41" s="23">
        <v>5</v>
      </c>
      <c r="L41" s="11"/>
      <c r="M41" s="15" t="s">
        <v>29</v>
      </c>
      <c r="N41" s="24" t="s">
        <v>97</v>
      </c>
      <c r="O41" s="25">
        <f t="shared" si="0"/>
        <v>1</v>
      </c>
      <c r="P41" s="26"/>
      <c r="Q41" s="29"/>
      <c r="R41" s="30"/>
    </row>
    <row r="42" spans="1:18" x14ac:dyDescent="0.2">
      <c r="A42" s="10">
        <v>40</v>
      </c>
      <c r="B42" s="11">
        <v>1</v>
      </c>
      <c r="C42" s="31" t="s">
        <v>102</v>
      </c>
      <c r="D42" s="32" t="s">
        <v>98</v>
      </c>
      <c r="E42" s="12" t="s">
        <v>83</v>
      </c>
      <c r="F42" s="33" t="s">
        <v>84</v>
      </c>
      <c r="G42" s="13" t="s">
        <v>99</v>
      </c>
      <c r="H42" s="14" t="s">
        <v>27</v>
      </c>
      <c r="I42" s="21">
        <v>2</v>
      </c>
      <c r="J42" s="22">
        <f t="shared" si="1"/>
        <v>2</v>
      </c>
      <c r="K42" s="23">
        <v>5</v>
      </c>
      <c r="L42" s="11"/>
      <c r="M42" s="15" t="s">
        <v>29</v>
      </c>
      <c r="N42" s="24" t="s">
        <v>97</v>
      </c>
      <c r="O42" s="25">
        <f t="shared" si="0"/>
        <v>1</v>
      </c>
      <c r="P42" s="26"/>
      <c r="Q42" s="29"/>
      <c r="R42" s="30"/>
    </row>
    <row r="43" spans="1:18" x14ac:dyDescent="0.2">
      <c r="A43" s="10">
        <v>41</v>
      </c>
      <c r="B43" s="11">
        <v>1</v>
      </c>
      <c r="C43" s="31" t="s">
        <v>103</v>
      </c>
      <c r="D43" s="32" t="s">
        <v>98</v>
      </c>
      <c r="E43" s="12" t="s">
        <v>83</v>
      </c>
      <c r="F43" s="33" t="s">
        <v>84</v>
      </c>
      <c r="G43" s="13" t="s">
        <v>99</v>
      </c>
      <c r="H43" s="14" t="s">
        <v>60</v>
      </c>
      <c r="I43" s="21" t="s">
        <v>85</v>
      </c>
      <c r="J43" s="22" t="str">
        <f t="shared" si="1"/>
        <v>NC</v>
      </c>
      <c r="K43" s="23">
        <v>5</v>
      </c>
      <c r="L43" s="11"/>
      <c r="M43" s="15" t="s">
        <v>61</v>
      </c>
      <c r="N43" s="24" t="s">
        <v>97</v>
      </c>
      <c r="O43" s="25">
        <f t="shared" ref="O43" si="2">COUNTA(B43:K43)/10</f>
        <v>1</v>
      </c>
      <c r="P43" s="26"/>
      <c r="Q43" s="29"/>
      <c r="R43" s="30"/>
    </row>
    <row r="44" spans="1:18" x14ac:dyDescent="0.2">
      <c r="A44" s="10">
        <v>42</v>
      </c>
      <c r="B44" s="11">
        <v>2</v>
      </c>
      <c r="C44" s="31" t="s">
        <v>86</v>
      </c>
      <c r="D44" s="32" t="s">
        <v>95</v>
      </c>
      <c r="E44" s="12" t="s">
        <v>24</v>
      </c>
      <c r="F44" s="33" t="s">
        <v>87</v>
      </c>
      <c r="G44" s="13" t="s">
        <v>205</v>
      </c>
      <c r="H44" s="14" t="s">
        <v>27</v>
      </c>
      <c r="I44" s="21">
        <v>24</v>
      </c>
      <c r="J44" s="22">
        <f t="shared" si="1"/>
        <v>48</v>
      </c>
      <c r="K44" s="23">
        <v>10</v>
      </c>
      <c r="L44" s="11"/>
      <c r="M44" s="15" t="s">
        <v>29</v>
      </c>
      <c r="N44" s="24"/>
      <c r="O44" s="25">
        <f>COUNTA(B44:K44)/10</f>
        <v>1</v>
      </c>
      <c r="P44" s="26"/>
      <c r="Q44" s="29"/>
      <c r="R44" s="30"/>
    </row>
    <row r="45" spans="1:18" x14ac:dyDescent="0.2">
      <c r="A45" s="10">
        <v>43</v>
      </c>
      <c r="B45" s="11">
        <v>3</v>
      </c>
      <c r="C45" s="31" t="s">
        <v>88</v>
      </c>
      <c r="D45" s="32" t="s">
        <v>206</v>
      </c>
      <c r="E45" s="12" t="s">
        <v>24</v>
      </c>
      <c r="F45" s="33" t="s">
        <v>89</v>
      </c>
      <c r="G45" s="13" t="s">
        <v>207</v>
      </c>
      <c r="H45" s="14" t="s">
        <v>25</v>
      </c>
      <c r="I45" s="21">
        <v>2</v>
      </c>
      <c r="J45" s="22">
        <f t="shared" si="1"/>
        <v>6</v>
      </c>
      <c r="K45" s="23">
        <v>15</v>
      </c>
      <c r="L45" s="11"/>
      <c r="M45" s="15" t="s">
        <v>29</v>
      </c>
      <c r="N45" s="24"/>
      <c r="O45" s="25">
        <f>COUNTA(B45:K45)/10</f>
        <v>1</v>
      </c>
      <c r="P45" s="26"/>
      <c r="Q45" s="29"/>
      <c r="R45" s="30"/>
    </row>
    <row r="46" spans="1:18" x14ac:dyDescent="0.2">
      <c r="A46" s="10">
        <v>44</v>
      </c>
      <c r="B46" s="11">
        <v>1</v>
      </c>
      <c r="C46" s="31" t="s">
        <v>90</v>
      </c>
      <c r="D46" s="32" t="s">
        <v>208</v>
      </c>
      <c r="E46" s="12" t="s">
        <v>24</v>
      </c>
      <c r="F46" s="33" t="s">
        <v>89</v>
      </c>
      <c r="G46" s="13" t="s">
        <v>209</v>
      </c>
      <c r="H46" s="14" t="s">
        <v>27</v>
      </c>
      <c r="I46" s="21">
        <v>4</v>
      </c>
      <c r="J46" s="22">
        <f t="shared" si="1"/>
        <v>4</v>
      </c>
      <c r="K46" s="23">
        <v>5</v>
      </c>
      <c r="L46" s="11"/>
      <c r="M46" s="15" t="s">
        <v>29</v>
      </c>
      <c r="N46" s="24"/>
      <c r="O46" s="25">
        <f>COUNTA(B46:K46)/10</f>
        <v>1</v>
      </c>
      <c r="P46" s="26"/>
      <c r="Q46" s="29"/>
      <c r="R46" s="30"/>
    </row>
    <row r="47" spans="1:18" x14ac:dyDescent="0.2">
      <c r="A47" s="10">
        <v>45</v>
      </c>
      <c r="B47" s="11">
        <v>1</v>
      </c>
      <c r="C47" s="31" t="s">
        <v>91</v>
      </c>
      <c r="D47" s="32" t="s">
        <v>210</v>
      </c>
      <c r="E47" s="12" t="s">
        <v>24</v>
      </c>
      <c r="F47" s="33" t="s">
        <v>89</v>
      </c>
      <c r="G47" s="13" t="s">
        <v>211</v>
      </c>
      <c r="H47" s="14" t="s">
        <v>27</v>
      </c>
      <c r="I47" s="21">
        <v>2</v>
      </c>
      <c r="J47" s="22">
        <f t="shared" si="1"/>
        <v>2</v>
      </c>
      <c r="K47" s="23">
        <v>5</v>
      </c>
      <c r="L47" s="11"/>
      <c r="M47" s="15" t="s">
        <v>29</v>
      </c>
      <c r="N47" s="24"/>
      <c r="O47" s="25">
        <f>COUNTA(B47:K47)/10</f>
        <v>1</v>
      </c>
      <c r="P47" s="26"/>
      <c r="Q47" s="29"/>
      <c r="R47" s="30"/>
    </row>
    <row r="48" spans="1:18" x14ac:dyDescent="0.2">
      <c r="A48" s="10">
        <v>46</v>
      </c>
      <c r="B48" s="11">
        <v>1</v>
      </c>
      <c r="C48" s="31" t="s">
        <v>92</v>
      </c>
      <c r="D48" s="32" t="s">
        <v>212</v>
      </c>
      <c r="E48" s="12" t="s">
        <v>24</v>
      </c>
      <c r="F48" s="33" t="s">
        <v>89</v>
      </c>
      <c r="G48" s="13" t="s">
        <v>213</v>
      </c>
      <c r="H48" s="14" t="s">
        <v>25</v>
      </c>
      <c r="I48" s="21">
        <v>4</v>
      </c>
      <c r="J48" s="22">
        <f t="shared" si="1"/>
        <v>4</v>
      </c>
      <c r="K48" s="23">
        <v>5</v>
      </c>
      <c r="L48" s="11"/>
      <c r="M48" s="15" t="s">
        <v>29</v>
      </c>
      <c r="N48" s="24"/>
      <c r="O48" s="25">
        <f>COUNTA(B48:K48)/10</f>
        <v>1</v>
      </c>
      <c r="P48" s="26"/>
      <c r="Q48" s="29"/>
      <c r="R48" s="30"/>
    </row>
    <row r="49" spans="1:18" x14ac:dyDescent="0.2">
      <c r="A49" s="10">
        <v>47</v>
      </c>
      <c r="B49" s="11">
        <v>1</v>
      </c>
      <c r="C49" s="31" t="s">
        <v>104</v>
      </c>
      <c r="D49" s="32" t="s">
        <v>145</v>
      </c>
      <c r="E49" s="12" t="s">
        <v>107</v>
      </c>
      <c r="F49" s="33" t="s">
        <v>106</v>
      </c>
      <c r="G49" s="13" t="s">
        <v>146</v>
      </c>
      <c r="H49" s="14" t="s">
        <v>25</v>
      </c>
      <c r="I49" s="21">
        <v>2</v>
      </c>
      <c r="J49" s="22">
        <f t="shared" si="1"/>
        <v>2</v>
      </c>
      <c r="K49" s="23">
        <v>5</v>
      </c>
      <c r="L49" s="11"/>
      <c r="M49" s="15" t="s">
        <v>29</v>
      </c>
      <c r="N49" s="24"/>
      <c r="O49" s="25"/>
      <c r="P49" s="26"/>
      <c r="Q49" s="29"/>
      <c r="R49" s="30"/>
    </row>
    <row r="50" spans="1:18" x14ac:dyDescent="0.2">
      <c r="A50" s="10">
        <v>48</v>
      </c>
      <c r="B50" s="11">
        <v>1</v>
      </c>
      <c r="C50" s="31" t="s">
        <v>108</v>
      </c>
      <c r="D50" s="32" t="s">
        <v>109</v>
      </c>
      <c r="E50" s="12" t="s">
        <v>26</v>
      </c>
      <c r="F50" s="33" t="s">
        <v>109</v>
      </c>
      <c r="G50" s="13" t="s">
        <v>109</v>
      </c>
      <c r="H50" s="14" t="s">
        <v>60</v>
      </c>
      <c r="I50" s="21">
        <v>2</v>
      </c>
      <c r="J50" s="22">
        <f t="shared" si="1"/>
        <v>2</v>
      </c>
      <c r="K50" s="23"/>
      <c r="L50" s="11"/>
      <c r="M50" s="15" t="s">
        <v>61</v>
      </c>
      <c r="N50" s="24"/>
      <c r="O50" s="25"/>
      <c r="P50" s="26"/>
      <c r="Q50" s="29"/>
      <c r="R50" s="30"/>
    </row>
    <row r="51" spans="1:18" x14ac:dyDescent="0.2">
      <c r="A51" s="10">
        <v>49</v>
      </c>
      <c r="B51" s="11">
        <v>2</v>
      </c>
      <c r="C51" s="31" t="s">
        <v>110</v>
      </c>
      <c r="D51" s="32" t="s">
        <v>109</v>
      </c>
      <c r="E51" s="12" t="s">
        <v>26</v>
      </c>
      <c r="F51" s="33" t="s">
        <v>109</v>
      </c>
      <c r="G51" s="13" t="s">
        <v>109</v>
      </c>
      <c r="H51" s="14" t="s">
        <v>60</v>
      </c>
      <c r="I51" s="21">
        <v>2</v>
      </c>
      <c r="J51" s="22">
        <f t="shared" si="1"/>
        <v>4</v>
      </c>
      <c r="K51" s="23"/>
      <c r="L51" s="11"/>
      <c r="M51" s="15" t="s">
        <v>61</v>
      </c>
      <c r="N51" s="24"/>
      <c r="O51" s="25"/>
      <c r="P51" s="26"/>
      <c r="Q51" s="29"/>
      <c r="R51" s="30"/>
    </row>
    <row r="52" spans="1:18" x14ac:dyDescent="0.2">
      <c r="A52" s="10">
        <v>50</v>
      </c>
      <c r="B52" s="11">
        <v>2</v>
      </c>
      <c r="C52" s="31" t="s">
        <v>111</v>
      </c>
      <c r="D52" s="32" t="s">
        <v>109</v>
      </c>
      <c r="E52" s="12" t="s">
        <v>31</v>
      </c>
      <c r="F52" s="33" t="s">
        <v>109</v>
      </c>
      <c r="G52" s="13" t="s">
        <v>109</v>
      </c>
      <c r="H52" s="14" t="s">
        <v>60</v>
      </c>
      <c r="I52" s="21">
        <v>2</v>
      </c>
      <c r="J52" s="22">
        <f t="shared" si="1"/>
        <v>4</v>
      </c>
      <c r="K52" s="23"/>
      <c r="L52" s="11"/>
      <c r="M52" s="15" t="s">
        <v>61</v>
      </c>
      <c r="N52" s="24"/>
      <c r="O52" s="25"/>
      <c r="P52" s="26"/>
      <c r="Q52" s="29"/>
      <c r="R52" s="30"/>
    </row>
    <row r="53" spans="1:18" ht="28.5" x14ac:dyDescent="0.2">
      <c r="A53" s="10">
        <v>51</v>
      </c>
      <c r="B53" s="11">
        <v>8</v>
      </c>
      <c r="C53" s="31" t="s">
        <v>112</v>
      </c>
      <c r="D53" s="32" t="s">
        <v>109</v>
      </c>
      <c r="E53" s="12" t="s">
        <v>31</v>
      </c>
      <c r="F53" s="33" t="s">
        <v>109</v>
      </c>
      <c r="G53" s="13" t="s">
        <v>109</v>
      </c>
      <c r="H53" s="14" t="s">
        <v>60</v>
      </c>
      <c r="I53" s="21">
        <v>2</v>
      </c>
      <c r="J53" s="22">
        <f t="shared" si="1"/>
        <v>16</v>
      </c>
      <c r="K53" s="23"/>
      <c r="L53" s="11"/>
      <c r="M53" s="15" t="s">
        <v>61</v>
      </c>
      <c r="N53" s="24"/>
      <c r="O53" s="25"/>
      <c r="P53" s="26"/>
      <c r="Q53" s="29"/>
      <c r="R53" s="30"/>
    </row>
    <row r="54" spans="1:18" ht="57" x14ac:dyDescent="0.2">
      <c r="A54" s="10">
        <v>52</v>
      </c>
      <c r="B54" s="11">
        <v>16</v>
      </c>
      <c r="C54" s="31" t="s">
        <v>113</v>
      </c>
      <c r="D54" s="32" t="s">
        <v>109</v>
      </c>
      <c r="E54" s="12" t="s">
        <v>83</v>
      </c>
      <c r="F54" s="33" t="s">
        <v>109</v>
      </c>
      <c r="G54" s="13" t="s">
        <v>109</v>
      </c>
      <c r="H54" s="14" t="s">
        <v>60</v>
      </c>
      <c r="I54" s="21">
        <v>1</v>
      </c>
      <c r="J54" s="22">
        <f t="shared" si="1"/>
        <v>16</v>
      </c>
      <c r="K54" s="23"/>
      <c r="L54" s="11"/>
      <c r="M54" s="15" t="s">
        <v>61</v>
      </c>
      <c r="N54" s="24"/>
      <c r="O54" s="25"/>
      <c r="P54" s="26"/>
      <c r="Q54" s="29"/>
      <c r="R54" s="30"/>
    </row>
    <row r="55" spans="1:18" x14ac:dyDescent="0.2">
      <c r="A55" s="10">
        <v>53</v>
      </c>
      <c r="B55" s="11">
        <v>3</v>
      </c>
      <c r="C55" s="31" t="s">
        <v>114</v>
      </c>
      <c r="D55" s="32" t="s">
        <v>109</v>
      </c>
      <c r="E55" s="12" t="s">
        <v>83</v>
      </c>
      <c r="F55" s="33" t="s">
        <v>109</v>
      </c>
      <c r="G55" s="13" t="s">
        <v>109</v>
      </c>
      <c r="H55" s="14" t="s">
        <v>60</v>
      </c>
      <c r="I55" s="21">
        <v>1</v>
      </c>
      <c r="J55" s="22">
        <f t="shared" si="1"/>
        <v>3</v>
      </c>
      <c r="K55" s="23"/>
      <c r="L55" s="11"/>
      <c r="M55" s="15" t="s">
        <v>61</v>
      </c>
      <c r="N55" s="24"/>
      <c r="O55" s="25"/>
      <c r="P55" s="26"/>
      <c r="Q55" s="29"/>
      <c r="R55" s="30"/>
    </row>
    <row r="56" spans="1:18" x14ac:dyDescent="0.2">
      <c r="A56" s="10">
        <v>54</v>
      </c>
      <c r="B56" s="11">
        <v>1</v>
      </c>
      <c r="C56" s="31" t="s">
        <v>115</v>
      </c>
      <c r="D56" s="32" t="s">
        <v>109</v>
      </c>
      <c r="E56" s="12" t="s">
        <v>30</v>
      </c>
      <c r="F56" s="33" t="s">
        <v>109</v>
      </c>
      <c r="G56" s="13" t="s">
        <v>109</v>
      </c>
      <c r="H56" s="14" t="s">
        <v>60</v>
      </c>
      <c r="I56" s="21">
        <v>44</v>
      </c>
      <c r="J56" s="22">
        <f t="shared" si="1"/>
        <v>44</v>
      </c>
      <c r="K56" s="23"/>
      <c r="L56" s="11"/>
      <c r="M56" s="15" t="s">
        <v>61</v>
      </c>
      <c r="N56" s="24"/>
      <c r="O56" s="25"/>
      <c r="P56" s="26"/>
      <c r="Q56" s="29"/>
      <c r="R56" s="30"/>
    </row>
    <row r="57" spans="1:18" x14ac:dyDescent="0.2">
      <c r="A57" s="10">
        <v>55</v>
      </c>
      <c r="B57" s="11">
        <v>1</v>
      </c>
      <c r="C57" s="31" t="s">
        <v>116</v>
      </c>
      <c r="D57" s="32" t="s">
        <v>109</v>
      </c>
      <c r="E57" s="12" t="s">
        <v>24</v>
      </c>
      <c r="F57" s="33" t="s">
        <v>109</v>
      </c>
      <c r="G57" s="13" t="s">
        <v>109</v>
      </c>
      <c r="H57" s="14" t="s">
        <v>60</v>
      </c>
      <c r="I57" s="21">
        <v>5</v>
      </c>
      <c r="J57" s="22">
        <f t="shared" si="1"/>
        <v>5</v>
      </c>
      <c r="K57" s="23"/>
      <c r="L57" s="11"/>
      <c r="M57" s="15" t="s">
        <v>61</v>
      </c>
      <c r="N57" s="24"/>
      <c r="O57" s="25"/>
      <c r="P57" s="26"/>
      <c r="Q57" s="29"/>
      <c r="R57" s="30"/>
    </row>
  </sheetData>
  <mergeCells count="4">
    <mergeCell ref="P1:R1"/>
    <mergeCell ref="A1:B1"/>
    <mergeCell ref="F1:G1"/>
    <mergeCell ref="M1:N1"/>
  </mergeCells>
  <phoneticPr fontId="7" type="noConversion"/>
  <dataValidations count="4">
    <dataValidation type="list" allowBlank="1" showInputMessage="1" showErrorMessage="1" sqref="M1:N1" xr:uid="{00000000-0002-0000-0100-000000000000}">
      <formula1>"普通密度,较高密度,复杂高密,简单电路"</formula1>
    </dataValidation>
    <dataValidation type="list" allowBlank="1" showInputMessage="1" showErrorMessage="1" sqref="E3:E48 E50:E57" xr:uid="{00000000-0002-0000-0100-000001000000}">
      <formula1>"电阻,电容,二极管,三极管,MOS管,IC集成电路,传感器,开关,连接器,其它"</formula1>
    </dataValidation>
    <dataValidation type="list" allowBlank="1" showInputMessage="1" showErrorMessage="1" sqref="H3:H57" xr:uid="{00000000-0002-0000-0100-000002000000}">
      <formula1>"SMT贴片,THT插件,压接件,不焊件"</formula1>
    </dataValidation>
    <dataValidation type="list" allowBlank="1" showInputMessage="1" showErrorMessage="1" sqref="M3:M57" xr:uid="{00000000-0002-0000-0100-000003000000}">
      <formula1>"客供,代购,不焊"</formula1>
    </dataValidation>
  </dataValidations>
  <hyperlinks>
    <hyperlink ref="G48" r:id="rId1" xr:uid="{00000000-0004-0000-0100-000000000000}"/>
    <hyperlink ref="N15" r:id="rId2" xr:uid="{DCC0FE0D-0D9E-4464-BDFC-7E80B047D249}"/>
    <hyperlink ref="G3" r:id="rId3" xr:uid="{56204156-B4B3-4F03-B290-F5E627904D94}"/>
  </hyperlink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E15006734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Yong Liu</dc:creator>
  <cp:lastModifiedBy>R N</cp:lastModifiedBy>
  <dcterms:created xsi:type="dcterms:W3CDTF">2015-06-05T18:19:00Z</dcterms:created>
  <dcterms:modified xsi:type="dcterms:W3CDTF">2025-09-22T08:37:43Z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C9EB1776FC5348D1BB78FBF4867A7272_12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