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D:\WorkerFolder\Desktop\日志\02-JNDS\JNDS-06069-20250710\JNDS-06069-20250710 PCB\"/>
    </mc:Choice>
  </mc:AlternateContent>
  <xr:revisionPtr revIDLastSave="0" documentId="13_ncr:1_{51EE7460-1365-4850-9F56-411FEEF82972}" xr6:coauthVersionLast="47" xr6:coauthVersionMax="47" xr10:uidLastSave="{00000000-0000-0000-0000-000000000000}"/>
  <bookViews>
    <workbookView xWindow="-10190" yWindow="-21710" windowWidth="38620" windowHeight="21100" activeTab="1" xr2:uid="{00000000-000D-0000-FFFF-FFFF00000000}"/>
  </bookViews>
  <sheets>
    <sheet name="填写范本" sheetId="1" r:id="rId1"/>
    <sheet name="JNDS-06069-20250710" sheetId="2" r:id="rId2"/>
  </sheets>
  <externalReferences>
    <externalReference r:id="rId3"/>
  </externalReferences>
  <definedNames>
    <definedName name="_xlnm._FilterDatabase" localSheetId="1" hidden="1">'JNDS-06069-20250710'!$A$6:$R$39</definedName>
    <definedName name="PartSup">[1]PA!$C$3:$C$6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" i="2" l="1"/>
  <c r="K11" i="2"/>
  <c r="K15" i="2"/>
  <c r="K18" i="2"/>
  <c r="K19" i="2"/>
  <c r="K20" i="2"/>
  <c r="K25" i="2"/>
  <c r="K29" i="2"/>
  <c r="K30" i="2"/>
  <c r="K31" i="2"/>
  <c r="K37" i="2"/>
  <c r="K7" i="2"/>
  <c r="J7" i="2"/>
  <c r="J8" i="2"/>
  <c r="K8" i="2" s="1"/>
  <c r="J9" i="2"/>
  <c r="J10" i="2"/>
  <c r="K10" i="2" s="1"/>
  <c r="J11" i="2"/>
  <c r="J12" i="2"/>
  <c r="K12" i="2" s="1"/>
  <c r="J13" i="2"/>
  <c r="K13" i="2" s="1"/>
  <c r="J14" i="2"/>
  <c r="K14" i="2" s="1"/>
  <c r="J15" i="2"/>
  <c r="J16" i="2"/>
  <c r="K16" i="2" s="1"/>
  <c r="J17" i="2"/>
  <c r="K17" i="2" s="1"/>
  <c r="J18" i="2"/>
  <c r="J19" i="2"/>
  <c r="O19" i="2" s="1"/>
  <c r="J20" i="2"/>
  <c r="J21" i="2"/>
  <c r="K21" i="2" s="1"/>
  <c r="J22" i="2"/>
  <c r="K22" i="2" s="1"/>
  <c r="J23" i="2"/>
  <c r="K23" i="2" s="1"/>
  <c r="J24" i="2"/>
  <c r="K24" i="2" s="1"/>
  <c r="J25" i="2"/>
  <c r="J26" i="2"/>
  <c r="J27" i="2"/>
  <c r="K27" i="2" s="1"/>
  <c r="J28" i="2"/>
  <c r="K28" i="2" s="1"/>
  <c r="J29" i="2"/>
  <c r="J30" i="2"/>
  <c r="J31" i="2"/>
  <c r="J32" i="2"/>
  <c r="K32" i="2" s="1"/>
  <c r="J33" i="2"/>
  <c r="K33" i="2" s="1"/>
  <c r="J34" i="2"/>
  <c r="K34" i="2" s="1"/>
  <c r="J35" i="2"/>
  <c r="K35" i="2" s="1"/>
  <c r="J36" i="2"/>
  <c r="K36" i="2" s="1"/>
  <c r="J37" i="2"/>
  <c r="J38" i="2"/>
  <c r="K38" i="2" s="1"/>
  <c r="J39" i="2"/>
  <c r="K39" i="2" s="1"/>
  <c r="K212" i="1"/>
  <c r="J212" i="1"/>
  <c r="C212" i="1"/>
  <c r="B212" i="1"/>
  <c r="O211" i="1"/>
  <c r="K211" i="1"/>
  <c r="J211" i="1"/>
  <c r="O210" i="1"/>
  <c r="K210" i="1"/>
  <c r="J210" i="1"/>
  <c r="O209" i="1"/>
  <c r="K209" i="1"/>
  <c r="J209" i="1"/>
  <c r="O208" i="1"/>
  <c r="K208" i="1"/>
  <c r="J208" i="1"/>
  <c r="O207" i="1"/>
  <c r="K207" i="1"/>
  <c r="J207" i="1"/>
  <c r="O206" i="1"/>
  <c r="K206" i="1"/>
  <c r="J206" i="1"/>
  <c r="O205" i="1"/>
  <c r="K205" i="1"/>
  <c r="J205" i="1"/>
  <c r="O204" i="1"/>
  <c r="K204" i="1"/>
  <c r="J204" i="1"/>
  <c r="O203" i="1"/>
  <c r="K203" i="1"/>
  <c r="J203" i="1"/>
  <c r="O202" i="1"/>
  <c r="K202" i="1"/>
  <c r="J202" i="1"/>
  <c r="O201" i="1"/>
  <c r="K201" i="1"/>
  <c r="J201" i="1"/>
  <c r="O200" i="1"/>
  <c r="K200" i="1"/>
  <c r="J200" i="1"/>
  <c r="O199" i="1"/>
  <c r="K199" i="1"/>
  <c r="J199" i="1"/>
  <c r="O198" i="1"/>
  <c r="K198" i="1"/>
  <c r="J198" i="1"/>
  <c r="O197" i="1"/>
  <c r="K197" i="1"/>
  <c r="J197" i="1"/>
  <c r="O196" i="1"/>
  <c r="K196" i="1"/>
  <c r="J196" i="1"/>
  <c r="O195" i="1"/>
  <c r="K195" i="1"/>
  <c r="J195" i="1"/>
  <c r="O194" i="1"/>
  <c r="K194" i="1"/>
  <c r="J194" i="1"/>
  <c r="O193" i="1"/>
  <c r="K193" i="1"/>
  <c r="J193" i="1"/>
  <c r="O192" i="1"/>
  <c r="K192" i="1"/>
  <c r="J192" i="1"/>
  <c r="O191" i="1"/>
  <c r="K191" i="1"/>
  <c r="J191" i="1"/>
  <c r="O190" i="1"/>
  <c r="K190" i="1"/>
  <c r="J190" i="1"/>
  <c r="O189" i="1"/>
  <c r="K189" i="1"/>
  <c r="J189" i="1"/>
  <c r="O188" i="1"/>
  <c r="K188" i="1"/>
  <c r="J188" i="1"/>
  <c r="O187" i="1"/>
  <c r="K187" i="1"/>
  <c r="J187" i="1"/>
  <c r="O186" i="1"/>
  <c r="K186" i="1"/>
  <c r="J186" i="1"/>
  <c r="O185" i="1"/>
  <c r="K185" i="1"/>
  <c r="J185" i="1"/>
  <c r="O184" i="1"/>
  <c r="K184" i="1"/>
  <c r="J184" i="1"/>
  <c r="O183" i="1"/>
  <c r="K183" i="1"/>
  <c r="J183" i="1"/>
  <c r="O182" i="1"/>
  <c r="K182" i="1"/>
  <c r="J182" i="1"/>
  <c r="O181" i="1"/>
  <c r="K181" i="1"/>
  <c r="J181" i="1"/>
  <c r="O180" i="1"/>
  <c r="K180" i="1"/>
  <c r="J180" i="1"/>
  <c r="O179" i="1"/>
  <c r="K179" i="1"/>
  <c r="J179" i="1"/>
  <c r="O178" i="1"/>
  <c r="K178" i="1"/>
  <c r="J178" i="1"/>
  <c r="O177" i="1"/>
  <c r="K177" i="1"/>
  <c r="J177" i="1"/>
  <c r="O176" i="1"/>
  <c r="K176" i="1"/>
  <c r="J176" i="1"/>
  <c r="O175" i="1"/>
  <c r="K175" i="1"/>
  <c r="J175" i="1"/>
  <c r="O174" i="1"/>
  <c r="K174" i="1"/>
  <c r="J174" i="1"/>
  <c r="O173" i="1"/>
  <c r="K173" i="1"/>
  <c r="J173" i="1"/>
  <c r="O172" i="1"/>
  <c r="K172" i="1"/>
  <c r="J172" i="1"/>
  <c r="O171" i="1"/>
  <c r="K171" i="1"/>
  <c r="J171" i="1"/>
  <c r="O170" i="1"/>
  <c r="K170" i="1"/>
  <c r="J170" i="1"/>
  <c r="O169" i="1"/>
  <c r="K169" i="1"/>
  <c r="J169" i="1"/>
  <c r="O168" i="1"/>
  <c r="K168" i="1"/>
  <c r="J168" i="1"/>
  <c r="O167" i="1"/>
  <c r="K167" i="1"/>
  <c r="J167" i="1"/>
  <c r="O166" i="1"/>
  <c r="K166" i="1"/>
  <c r="J166" i="1"/>
  <c r="O165" i="1"/>
  <c r="K165" i="1"/>
  <c r="J165" i="1"/>
  <c r="O164" i="1"/>
  <c r="K164" i="1"/>
  <c r="J164" i="1"/>
  <c r="O163" i="1"/>
  <c r="K163" i="1"/>
  <c r="J163" i="1"/>
  <c r="O162" i="1"/>
  <c r="K162" i="1"/>
  <c r="J162" i="1"/>
  <c r="O161" i="1"/>
  <c r="K161" i="1"/>
  <c r="J161" i="1"/>
  <c r="O160" i="1"/>
  <c r="K160" i="1"/>
  <c r="J160" i="1"/>
  <c r="O159" i="1"/>
  <c r="K159" i="1"/>
  <c r="J159" i="1"/>
  <c r="O158" i="1"/>
  <c r="K158" i="1"/>
  <c r="J158" i="1"/>
  <c r="O157" i="1"/>
  <c r="K157" i="1"/>
  <c r="J157" i="1"/>
  <c r="O156" i="1"/>
  <c r="K156" i="1"/>
  <c r="J156" i="1"/>
  <c r="O155" i="1"/>
  <c r="K155" i="1"/>
  <c r="J155" i="1"/>
  <c r="O154" i="1"/>
  <c r="K154" i="1"/>
  <c r="J154" i="1"/>
  <c r="O153" i="1"/>
  <c r="K153" i="1"/>
  <c r="J153" i="1"/>
  <c r="O152" i="1"/>
  <c r="K152" i="1"/>
  <c r="J152" i="1"/>
  <c r="O151" i="1"/>
  <c r="K151" i="1"/>
  <c r="J151" i="1"/>
  <c r="O150" i="1"/>
  <c r="K150" i="1"/>
  <c r="J150" i="1"/>
  <c r="O149" i="1"/>
  <c r="K149" i="1"/>
  <c r="J149" i="1"/>
  <c r="O148" i="1"/>
  <c r="K148" i="1"/>
  <c r="J148" i="1"/>
  <c r="O147" i="1"/>
  <c r="K147" i="1"/>
  <c r="J147" i="1"/>
  <c r="O146" i="1"/>
  <c r="K146" i="1"/>
  <c r="J146" i="1"/>
  <c r="O145" i="1"/>
  <c r="K145" i="1"/>
  <c r="J145" i="1"/>
  <c r="O144" i="1"/>
  <c r="K144" i="1"/>
  <c r="J144" i="1"/>
  <c r="O143" i="1"/>
  <c r="K143" i="1"/>
  <c r="J143" i="1"/>
  <c r="O142" i="1"/>
  <c r="K142" i="1"/>
  <c r="J142" i="1"/>
  <c r="O141" i="1"/>
  <c r="K141" i="1"/>
  <c r="J141" i="1"/>
  <c r="O140" i="1"/>
  <c r="K140" i="1"/>
  <c r="J140" i="1"/>
  <c r="O139" i="1"/>
  <c r="K139" i="1"/>
  <c r="J139" i="1"/>
  <c r="O138" i="1"/>
  <c r="K138" i="1"/>
  <c r="J138" i="1"/>
  <c r="O137" i="1"/>
  <c r="K137" i="1"/>
  <c r="J137" i="1"/>
  <c r="O136" i="1"/>
  <c r="K136" i="1"/>
  <c r="J136" i="1"/>
  <c r="O135" i="1"/>
  <c r="K135" i="1"/>
  <c r="J135" i="1"/>
  <c r="O134" i="1"/>
  <c r="K134" i="1"/>
  <c r="J134" i="1"/>
  <c r="O133" i="1"/>
  <c r="K133" i="1"/>
  <c r="J133" i="1"/>
  <c r="O132" i="1"/>
  <c r="K132" i="1"/>
  <c r="J132" i="1"/>
  <c r="O131" i="1"/>
  <c r="K131" i="1"/>
  <c r="J131" i="1"/>
  <c r="O130" i="1"/>
  <c r="K130" i="1"/>
  <c r="J130" i="1"/>
  <c r="O129" i="1"/>
  <c r="K129" i="1"/>
  <c r="J129" i="1"/>
  <c r="O128" i="1"/>
  <c r="K128" i="1"/>
  <c r="J128" i="1"/>
  <c r="O127" i="1"/>
  <c r="K127" i="1"/>
  <c r="J127" i="1"/>
  <c r="O126" i="1"/>
  <c r="K126" i="1"/>
  <c r="J126" i="1"/>
  <c r="O125" i="1"/>
  <c r="K125" i="1"/>
  <c r="J125" i="1"/>
  <c r="O124" i="1"/>
  <c r="K124" i="1"/>
  <c r="J124" i="1"/>
  <c r="O123" i="1"/>
  <c r="K123" i="1"/>
  <c r="J123" i="1"/>
  <c r="O122" i="1"/>
  <c r="K122" i="1"/>
  <c r="J122" i="1"/>
  <c r="O121" i="1"/>
  <c r="K121" i="1"/>
  <c r="J121" i="1"/>
  <c r="O120" i="1"/>
  <c r="K120" i="1"/>
  <c r="J120" i="1"/>
  <c r="O119" i="1"/>
  <c r="K119" i="1"/>
  <c r="J119" i="1"/>
  <c r="O118" i="1"/>
  <c r="K118" i="1"/>
  <c r="J118" i="1"/>
  <c r="O117" i="1"/>
  <c r="K117" i="1"/>
  <c r="J117" i="1"/>
  <c r="O116" i="1"/>
  <c r="K116" i="1"/>
  <c r="J116" i="1"/>
  <c r="O115" i="1"/>
  <c r="K115" i="1"/>
  <c r="J115" i="1"/>
  <c r="O114" i="1"/>
  <c r="K114" i="1"/>
  <c r="J114" i="1"/>
  <c r="O113" i="1"/>
  <c r="K113" i="1"/>
  <c r="J113" i="1"/>
  <c r="O112" i="1"/>
  <c r="K112" i="1"/>
  <c r="J112" i="1"/>
  <c r="O111" i="1"/>
  <c r="K111" i="1"/>
  <c r="J111" i="1"/>
  <c r="O110" i="1"/>
  <c r="K110" i="1"/>
  <c r="J110" i="1"/>
  <c r="O109" i="1"/>
  <c r="K109" i="1"/>
  <c r="J109" i="1"/>
  <c r="O108" i="1"/>
  <c r="K108" i="1"/>
  <c r="J108" i="1"/>
  <c r="O107" i="1"/>
  <c r="K107" i="1"/>
  <c r="J107" i="1"/>
  <c r="O106" i="1"/>
  <c r="K106" i="1"/>
  <c r="J106" i="1"/>
  <c r="O105" i="1"/>
  <c r="K105" i="1"/>
  <c r="J105" i="1"/>
  <c r="O104" i="1"/>
  <c r="K104" i="1"/>
  <c r="J104" i="1"/>
  <c r="O103" i="1"/>
  <c r="K103" i="1"/>
  <c r="J103" i="1"/>
  <c r="O102" i="1"/>
  <c r="K102" i="1"/>
  <c r="J102" i="1"/>
  <c r="O101" i="1"/>
  <c r="K101" i="1"/>
  <c r="J101" i="1"/>
  <c r="O100" i="1"/>
  <c r="K100" i="1"/>
  <c r="J100" i="1"/>
  <c r="O99" i="1"/>
  <c r="K99" i="1"/>
  <c r="J99" i="1"/>
  <c r="O98" i="1"/>
  <c r="K98" i="1"/>
  <c r="J98" i="1"/>
  <c r="O97" i="1"/>
  <c r="K97" i="1"/>
  <c r="J97" i="1"/>
  <c r="O96" i="1"/>
  <c r="K96" i="1"/>
  <c r="J96" i="1"/>
  <c r="O95" i="1"/>
  <c r="K95" i="1"/>
  <c r="J95" i="1"/>
  <c r="O94" i="1"/>
  <c r="K94" i="1"/>
  <c r="J94" i="1"/>
  <c r="O93" i="1"/>
  <c r="K93" i="1"/>
  <c r="J93" i="1"/>
  <c r="O92" i="1"/>
  <c r="K92" i="1"/>
  <c r="J92" i="1"/>
  <c r="O91" i="1"/>
  <c r="K91" i="1"/>
  <c r="J91" i="1"/>
  <c r="O90" i="1"/>
  <c r="K90" i="1"/>
  <c r="J90" i="1"/>
  <c r="O89" i="1"/>
  <c r="K89" i="1"/>
  <c r="J89" i="1"/>
  <c r="O88" i="1"/>
  <c r="K88" i="1"/>
  <c r="J88" i="1"/>
  <c r="O87" i="1"/>
  <c r="K87" i="1"/>
  <c r="J87" i="1"/>
  <c r="O86" i="1"/>
  <c r="K86" i="1"/>
  <c r="J86" i="1"/>
  <c r="O85" i="1"/>
  <c r="K85" i="1"/>
  <c r="J85" i="1"/>
  <c r="O84" i="1"/>
  <c r="K84" i="1"/>
  <c r="J84" i="1"/>
  <c r="O83" i="1"/>
  <c r="K83" i="1"/>
  <c r="J83" i="1"/>
  <c r="O82" i="1"/>
  <c r="K82" i="1"/>
  <c r="J82" i="1"/>
  <c r="O81" i="1"/>
  <c r="K81" i="1"/>
  <c r="J81" i="1"/>
  <c r="O80" i="1"/>
  <c r="K80" i="1"/>
  <c r="J80" i="1"/>
  <c r="O79" i="1"/>
  <c r="K79" i="1"/>
  <c r="J79" i="1"/>
  <c r="O78" i="1"/>
  <c r="K78" i="1"/>
  <c r="J78" i="1"/>
  <c r="O77" i="1"/>
  <c r="K77" i="1"/>
  <c r="J77" i="1"/>
  <c r="O76" i="1"/>
  <c r="K76" i="1"/>
  <c r="J76" i="1"/>
  <c r="O75" i="1"/>
  <c r="K75" i="1"/>
  <c r="J75" i="1"/>
  <c r="O74" i="1"/>
  <c r="K74" i="1"/>
  <c r="J74" i="1"/>
  <c r="O73" i="1"/>
  <c r="K73" i="1"/>
  <c r="J73" i="1"/>
  <c r="O72" i="1"/>
  <c r="K72" i="1"/>
  <c r="J72" i="1"/>
  <c r="O71" i="1"/>
  <c r="K71" i="1"/>
  <c r="J71" i="1"/>
  <c r="O70" i="1"/>
  <c r="K70" i="1"/>
  <c r="J70" i="1"/>
  <c r="O69" i="1"/>
  <c r="K69" i="1"/>
  <c r="J69" i="1"/>
  <c r="O68" i="1"/>
  <c r="K68" i="1"/>
  <c r="J68" i="1"/>
  <c r="O67" i="1"/>
  <c r="K67" i="1"/>
  <c r="J67" i="1"/>
  <c r="O66" i="1"/>
  <c r="K66" i="1"/>
  <c r="J66" i="1"/>
  <c r="O65" i="1"/>
  <c r="K65" i="1"/>
  <c r="J65" i="1"/>
  <c r="O64" i="1"/>
  <c r="K64" i="1"/>
  <c r="J64" i="1"/>
  <c r="O63" i="1"/>
  <c r="K63" i="1"/>
  <c r="J63" i="1"/>
  <c r="O62" i="1"/>
  <c r="K62" i="1"/>
  <c r="J62" i="1"/>
  <c r="O61" i="1"/>
  <c r="K61" i="1"/>
  <c r="J61" i="1"/>
  <c r="O60" i="1"/>
  <c r="K60" i="1"/>
  <c r="J60" i="1"/>
  <c r="O59" i="1"/>
  <c r="K59" i="1"/>
  <c r="J59" i="1"/>
  <c r="O58" i="1"/>
  <c r="K58" i="1"/>
  <c r="J58" i="1"/>
  <c r="O57" i="1"/>
  <c r="K57" i="1"/>
  <c r="J57" i="1"/>
  <c r="O56" i="1"/>
  <c r="K56" i="1"/>
  <c r="J56" i="1"/>
  <c r="O55" i="1"/>
  <c r="K55" i="1"/>
  <c r="J55" i="1"/>
  <c r="O54" i="1"/>
  <c r="K54" i="1"/>
  <c r="J54" i="1"/>
  <c r="O53" i="1"/>
  <c r="K53" i="1"/>
  <c r="J53" i="1"/>
  <c r="O52" i="1"/>
  <c r="K52" i="1"/>
  <c r="J52" i="1"/>
  <c r="O51" i="1"/>
  <c r="K51" i="1"/>
  <c r="J51" i="1"/>
  <c r="O50" i="1"/>
  <c r="K50" i="1"/>
  <c r="J50" i="1"/>
  <c r="O49" i="1"/>
  <c r="K49" i="1"/>
  <c r="J49" i="1"/>
  <c r="O48" i="1"/>
  <c r="K48" i="1"/>
  <c r="J48" i="1"/>
  <c r="O47" i="1"/>
  <c r="K47" i="1"/>
  <c r="J47" i="1"/>
  <c r="O46" i="1"/>
  <c r="K46" i="1"/>
  <c r="J46" i="1"/>
  <c r="O45" i="1"/>
  <c r="K45" i="1"/>
  <c r="J45" i="1"/>
  <c r="O44" i="1"/>
  <c r="K44" i="1"/>
  <c r="J44" i="1"/>
  <c r="O43" i="1"/>
  <c r="K43" i="1"/>
  <c r="J43" i="1"/>
  <c r="O42" i="1"/>
  <c r="K42" i="1"/>
  <c r="J42" i="1"/>
  <c r="O41" i="1"/>
  <c r="K41" i="1"/>
  <c r="J41" i="1"/>
  <c r="O40" i="1"/>
  <c r="K40" i="1"/>
  <c r="J40" i="1"/>
  <c r="O39" i="1"/>
  <c r="K39" i="1"/>
  <c r="J39" i="1"/>
  <c r="O38" i="1"/>
  <c r="K38" i="1"/>
  <c r="J38" i="1"/>
  <c r="O37" i="1"/>
  <c r="K37" i="1"/>
  <c r="J37" i="1"/>
  <c r="O36" i="1"/>
  <c r="K36" i="1"/>
  <c r="J36" i="1"/>
  <c r="O35" i="1"/>
  <c r="K35" i="1"/>
  <c r="J35" i="1"/>
  <c r="O34" i="1"/>
  <c r="K34" i="1"/>
  <c r="J34" i="1"/>
  <c r="O33" i="1"/>
  <c r="K33" i="1"/>
  <c r="J33" i="1"/>
  <c r="O32" i="1"/>
  <c r="K32" i="1"/>
  <c r="J32" i="1"/>
  <c r="O31" i="1"/>
  <c r="K31" i="1"/>
  <c r="J31" i="1"/>
  <c r="O30" i="1"/>
  <c r="K30" i="1"/>
  <c r="J30" i="1"/>
  <c r="O29" i="1"/>
  <c r="K29" i="1"/>
  <c r="J29" i="1"/>
  <c r="O28" i="1"/>
  <c r="K28" i="1"/>
  <c r="J28" i="1"/>
  <c r="O27" i="1"/>
  <c r="K27" i="1"/>
  <c r="J27" i="1"/>
  <c r="O26" i="1"/>
  <c r="K26" i="1"/>
  <c r="J26" i="1"/>
  <c r="O25" i="1"/>
  <c r="K25" i="1"/>
  <c r="J25" i="1"/>
  <c r="O24" i="1"/>
  <c r="K24" i="1"/>
  <c r="J24" i="1"/>
  <c r="O23" i="1"/>
  <c r="K23" i="1"/>
  <c r="J23" i="1"/>
  <c r="O22" i="1"/>
  <c r="K22" i="1"/>
  <c r="J22" i="1"/>
  <c r="O21" i="1"/>
  <c r="K21" i="1"/>
  <c r="J21" i="1"/>
  <c r="O20" i="1"/>
  <c r="K20" i="1"/>
  <c r="J20" i="1"/>
  <c r="O19" i="1"/>
  <c r="K19" i="1"/>
  <c r="J19" i="1"/>
  <c r="O18" i="1"/>
  <c r="K18" i="1"/>
  <c r="J18" i="1"/>
  <c r="O17" i="1"/>
  <c r="K17" i="1"/>
  <c r="J17" i="1"/>
  <c r="O16" i="1"/>
  <c r="K16" i="1"/>
  <c r="J16" i="1"/>
  <c r="O15" i="1"/>
  <c r="K15" i="1"/>
  <c r="J15" i="1"/>
  <c r="O14" i="1"/>
  <c r="K14" i="1"/>
  <c r="J14" i="1"/>
  <c r="O13" i="1"/>
  <c r="K13" i="1"/>
  <c r="J13" i="1"/>
  <c r="O12" i="1"/>
  <c r="K12" i="1"/>
  <c r="J12" i="1"/>
  <c r="O11" i="1"/>
  <c r="K11" i="1"/>
  <c r="J11" i="1"/>
  <c r="O10" i="1"/>
  <c r="K10" i="1"/>
  <c r="J10" i="1"/>
  <c r="O9" i="1"/>
  <c r="K9" i="1"/>
  <c r="J9" i="1"/>
  <c r="O8" i="1"/>
  <c r="K8" i="1"/>
  <c r="J8" i="1"/>
  <c r="O7" i="1"/>
  <c r="K7" i="1"/>
  <c r="J7" i="1"/>
  <c r="K26" i="2" l="1"/>
  <c r="O26" i="2" s="1"/>
  <c r="O12" i="2"/>
  <c r="O20" i="2"/>
  <c r="O30" i="2"/>
  <c r="O35" i="2"/>
  <c r="O8" i="2"/>
  <c r="O28" i="2"/>
  <c r="O21" i="2"/>
  <c r="O14" i="2"/>
  <c r="O11" i="2"/>
  <c r="O18" i="2"/>
  <c r="O25" i="2"/>
  <c r="O33" i="2"/>
  <c r="O13" i="2"/>
  <c r="O7" i="2"/>
  <c r="O15" i="2"/>
  <c r="O36" i="2"/>
  <c r="O29" i="2"/>
  <c r="O9" i="2"/>
  <c r="O16" i="2"/>
  <c r="O23" i="2"/>
  <c r="O31" i="2"/>
  <c r="O27" i="2"/>
  <c r="O37" i="2"/>
  <c r="O22" i="2"/>
  <c r="O38" i="2"/>
  <c r="O34" i="2"/>
  <c r="O39" i="2"/>
  <c r="O10" i="2"/>
  <c r="O17" i="2"/>
  <c r="O24" i="2"/>
  <c r="O32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<sst xmlns="http://schemas.openxmlformats.org/spreadsheetml/2006/main" count="974" uniqueCount="171">
  <si>
    <t>备注</t>
  </si>
  <si>
    <r>
      <rPr>
        <sz val="9"/>
        <color rgb="FF00B050"/>
        <rFont val="微软雅黑"/>
        <charset val="134"/>
      </rPr>
      <t>绿色框为自动引用，无需填写</t>
    </r>
    <r>
      <rPr>
        <sz val="9"/>
        <color rgb="FF000000"/>
        <rFont val="微软雅黑"/>
        <charset val="134"/>
      </rPr>
      <t>；</t>
    </r>
    <r>
      <rPr>
        <sz val="9"/>
        <color rgb="FF00B0F0"/>
        <rFont val="微软雅黑"/>
        <charset val="134"/>
      </rPr>
      <t>蓝色框为下拉选择，</t>
    </r>
    <r>
      <rPr>
        <sz val="9"/>
        <color rgb="FFE26B0A"/>
        <rFont val="微软雅黑"/>
        <charset val="134"/>
      </rPr>
      <t>粉色框为填写，若复制请选择“复制值”或“匹配目标格式”</t>
    </r>
  </si>
  <si>
    <t>如果有多个电路板，请复制下列表格，新建页面，请勿在一个表格中整理两个电路板的BOM</t>
  </si>
  <si>
    <t>请仔细检查和填写BOM表，确保关键信息完整性在90% 以上。</t>
  </si>
  <si>
    <t>板号
PCB功能</t>
  </si>
  <si>
    <t>QT-LOCK-MB</t>
  </si>
  <si>
    <t>电子锁主板</t>
  </si>
  <si>
    <t>PCB
尺寸</t>
  </si>
  <si>
    <t>12.8cmx14.4cm</t>
  </si>
  <si>
    <t>PCB材料及
板层数</t>
  </si>
  <si>
    <t>FR4
4层</t>
  </si>
  <si>
    <t>加工数量
PCBA QTY</t>
  </si>
  <si>
    <t>工艺
难度</t>
  </si>
  <si>
    <t>普通密度</t>
  </si>
  <si>
    <t>为便于采购，以下信息选填</t>
  </si>
  <si>
    <t>序号
SN
Item</t>
  </si>
  <si>
    <t>单板
数量
QTY</t>
  </si>
  <si>
    <t>参考号/位号/元件编号
Designator/Reference</t>
  </si>
  <si>
    <t>器件规格/参数值
Description</t>
  </si>
  <si>
    <t>器件
类型
Type</t>
  </si>
  <si>
    <t>器件封装
Package</t>
  </si>
  <si>
    <t>附加描述
Addition
Description</t>
  </si>
  <si>
    <t>贴装方式
Mounting Type</t>
  </si>
  <si>
    <t>每器件
引脚数
Part Pins</t>
  </si>
  <si>
    <t>单板焊点数
Board Pins</t>
  </si>
  <si>
    <t>器件用量
QTY</t>
  </si>
  <si>
    <t>客户
来料
数量</t>
  </si>
  <si>
    <t>来料
渠道</t>
  </si>
  <si>
    <t>物料其它备注</t>
  </si>
  <si>
    <t>关键信息
完整性</t>
  </si>
  <si>
    <t>客户料号
CTM PN</t>
  </si>
  <si>
    <t>制造商
Manufacturer</t>
  </si>
  <si>
    <t>制造商元件料号
Manufacturer
Part Number</t>
  </si>
  <si>
    <t>CON1</t>
  </si>
  <si>
    <t>15EDGRM3-81,卧式,3pin</t>
  </si>
  <si>
    <t>连接器</t>
  </si>
  <si>
    <t>3.81-3P</t>
  </si>
  <si>
    <t>3.81mm间距母座</t>
  </si>
  <si>
    <t>THT插件</t>
  </si>
  <si>
    <t>客供</t>
  </si>
  <si>
    <t>C2 C200 C203-207 C219 C316-317 C400-401 C406-407 
C500-503 C506-507 C510-521</t>
  </si>
  <si>
    <t>0.1uF/50V</t>
  </si>
  <si>
    <t>电容</t>
  </si>
  <si>
    <t>0402</t>
  </si>
  <si>
    <t>GRM155R61A105KE15D</t>
  </si>
  <si>
    <t>SMT贴片</t>
  </si>
  <si>
    <t>可使用其它0.1uF/50V 器件替换</t>
  </si>
  <si>
    <t>村田Murata</t>
  </si>
  <si>
    <t>GRM155R71C104KA88D</t>
  </si>
  <si>
    <t>Q200 Q401-402 Q502-503</t>
  </si>
  <si>
    <t>MMBT3904</t>
  </si>
  <si>
    <t>三极管</t>
  </si>
  <si>
    <t>SOT-23</t>
  </si>
  <si>
    <t>MMBT3904
(MMBS3904)</t>
  </si>
  <si>
    <t>其它3904也可</t>
  </si>
  <si>
    <t>D1-2</t>
  </si>
  <si>
    <t>SS12</t>
  </si>
  <si>
    <t>二极管</t>
  </si>
  <si>
    <t>SMA</t>
  </si>
  <si>
    <t>10V 2A肖特基二极管</t>
  </si>
  <si>
    <t>代购</t>
  </si>
  <si>
    <t>U100-101</t>
  </si>
  <si>
    <t>TPS54331DR</t>
  </si>
  <si>
    <t>IC集成电路</t>
  </si>
  <si>
    <t>SOIC8-PAD</t>
  </si>
  <si>
    <t>TPS54331DR
(TPS54331DDA)</t>
  </si>
  <si>
    <t>R30, R31, R32, R33,R35,R36, R38,R40, R41, R42, R43, R44</t>
  </si>
  <si>
    <t>3.6K</t>
  </si>
  <si>
    <t>电阻</t>
  </si>
  <si>
    <t>0603</t>
  </si>
  <si>
    <t>5%精度</t>
  </si>
  <si>
    <t>R15, R16, R17, R18, R19, R23, R24, R25, R26, R27, R#1, R*1</t>
  </si>
  <si>
    <t>1k</t>
  </si>
  <si>
    <t>汇总</t>
  </si>
  <si>
    <t>V1.0.0</t>
  </si>
  <si>
    <t>简单板</t>
  </si>
  <si>
    <t>其它</t>
  </si>
  <si>
    <t/>
  </si>
  <si>
    <t>NC</t>
  </si>
  <si>
    <t>10uF 16V 钽电容</t>
  </si>
  <si>
    <t>BH254V-20P</t>
  </si>
  <si>
    <t>SCSI连接器50P弯母座</t>
  </si>
  <si>
    <t>LT1789IS8-1</t>
  </si>
  <si>
    <t>TL062CDR</t>
  </si>
  <si>
    <t>ADS8320E/250</t>
  </si>
  <si>
    <t>MC14051BDR2G</t>
  </si>
  <si>
    <t>74HC139D</t>
  </si>
  <si>
    <t>LM4040AIM3-2.5/NOPB</t>
  </si>
  <si>
    <t>3224W-1-102E</t>
  </si>
  <si>
    <t>CASE-D-7343</t>
  </si>
  <si>
    <t>CASE-B-3528-21(mm)</t>
  </si>
  <si>
    <t>C0805</t>
  </si>
  <si>
    <t>插件,20 P=2.54mm</t>
  </si>
  <si>
    <t>0805</t>
  </si>
  <si>
    <t>SMD-3P,4.8x3.5mm</t>
  </si>
  <si>
    <t>4P</t>
  </si>
  <si>
    <t>R0805</t>
  </si>
  <si>
    <t>DRILL</t>
  </si>
  <si>
    <t>SOP8</t>
  </si>
  <si>
    <t>VSSOP-8-0.65mm</t>
  </si>
  <si>
    <t>SOIC-16</t>
  </si>
  <si>
    <t>C492444</t>
  </si>
  <si>
    <t>【淘宝】7天无理由退货 https://e.tb.cn/h.hnPpuU7O30DIcLA?tk=u0qW4UjA9HH HU108 「SCSI插座14P/20P/26P/36P/50P槽式弯脚90度弯母座180度直母连接器」
点击链接直接打开 或者 淘宝搜索直接打开</t>
  </si>
  <si>
    <t>C665218</t>
  </si>
  <si>
    <t>C67471</t>
  </si>
  <si>
    <t>C2669990</t>
  </si>
  <si>
    <t>C7284</t>
  </si>
  <si>
    <t>C5603</t>
  </si>
  <si>
    <t>C139302</t>
  </si>
  <si>
    <t>C50204</t>
  </si>
  <si>
    <t>NC</t>
    <phoneticPr fontId="10" type="noConversion"/>
  </si>
  <si>
    <t>C10, C11, C12, C20, C21, C22</t>
    <phoneticPr fontId="10" type="noConversion"/>
  </si>
  <si>
    <t>R3, R8, R13, R14, R19, R24, R29, R34, R39, R44, R64, R69, R74, R79, R84, R89, R94</t>
    <phoneticPr fontId="10" type="noConversion"/>
  </si>
  <si>
    <t>AGND, TP1, TP2</t>
    <phoneticPr fontId="10" type="noConversion"/>
  </si>
  <si>
    <t>C23, C24, C25, C26, C27, C28, C29, C30, C35, C36, C37, C38</t>
    <phoneticPr fontId="10" type="noConversion"/>
  </si>
  <si>
    <t>C31, C32, C33, C34</t>
    <phoneticPr fontId="10" type="noConversion"/>
  </si>
  <si>
    <t>C39, C97</t>
    <phoneticPr fontId="10" type="noConversion"/>
  </si>
  <si>
    <t>C40, C41, C42, C44, C45, C47, C50, C51, C53, C54, C56, C57, C59, C60, C62, C63, C65, C66, C77, C78, C80, C81, C83, C84, C86, C87, C89, C90, C92, C93, C95, C96, C100</t>
    <phoneticPr fontId="10" type="noConversion"/>
  </si>
  <si>
    <t>C43, C46, C48, C49, C52, C55, C58, C61, C64, C76, C79, C82, C85, C88, C91, C94</t>
    <phoneticPr fontId="10" type="noConversion"/>
  </si>
  <si>
    <t>C67, C68, C69, C70, C71, C72, C73, C74, C75</t>
    <phoneticPr fontId="10" type="noConversion"/>
  </si>
  <si>
    <t>J1</t>
    <phoneticPr fontId="10" type="noConversion"/>
  </si>
  <si>
    <t>NC1, NC2, NC3, NC4, NC5, NC6, NC7, NC8, NC9, NC10, NC11, NC12, NC13, NC14, NC15, NC16, NC17, NC18, NC19, NC20, NC21, NC22, NC23, NC24, NC25, NC26, NC27, NC28, NC29, NC30, NC31, NC32, NC33, NC34, NC35, NC36, NC37, NC38, NC39, NC40, NC41, NC42, NC43, NC44, NC45, NC46, NC47</t>
    <phoneticPr fontId="10" type="noConversion"/>
  </si>
  <si>
    <t>NC48</t>
    <phoneticPr fontId="10" type="noConversion"/>
  </si>
  <si>
    <t>NC49</t>
    <phoneticPr fontId="10" type="noConversion"/>
  </si>
  <si>
    <t>R1, R2, R6, R7, R11, R12, R15, R16, R20, R21, R25, R26, R30, R31, R35, R36, R40, R41, R45, R46, R65, R66, R70, R71, R75, R76, R80, R81, R85, R86, R90, R91, R95, R96</t>
    <phoneticPr fontId="10" type="noConversion"/>
  </si>
  <si>
    <t>R5, R10, R17, R22, R27, R32, R37, R42, R47, R67, R72, R77, R82, R87, R92, R97</t>
    <phoneticPr fontId="10" type="noConversion"/>
  </si>
  <si>
    <t>R49, R50, R51, R52, R53, R54, R55, R56, R57, R58, R59, R60, R61, R62, R63</t>
    <phoneticPr fontId="10" type="noConversion"/>
  </si>
  <si>
    <t>R99, R100, R104</t>
    <phoneticPr fontId="10" type="noConversion"/>
  </si>
  <si>
    <t>R101, R102, R103, R105</t>
    <phoneticPr fontId="10" type="noConversion"/>
  </si>
  <si>
    <t>R106</t>
    <phoneticPr fontId="10" type="noConversion"/>
  </si>
  <si>
    <t>T1, T2, T3, T4, T5, T6, T7, T8, T9, T10, T11, T12, T13, T14, T15, T16, T17, T18, T19, T20, T21, T22, T23</t>
    <phoneticPr fontId="10" type="noConversion"/>
  </si>
  <si>
    <t>T24, T25, T26, T27, T28, T29</t>
    <phoneticPr fontId="10" type="noConversion"/>
  </si>
  <si>
    <t>U1, U11, U12, U13, U22, U23, U24, U25</t>
    <phoneticPr fontId="10" type="noConversion"/>
  </si>
  <si>
    <t>U2, U3, U4, U5, U6, U7, U8, U9, U10, U14, U15, U16, U17, U18, U19, U20</t>
    <phoneticPr fontId="10" type="noConversion"/>
  </si>
  <si>
    <t>U21</t>
    <phoneticPr fontId="10" type="noConversion"/>
  </si>
  <si>
    <t>U26</t>
    <phoneticPr fontId="10" type="noConversion"/>
  </si>
  <si>
    <t>U27, U28, U29</t>
    <phoneticPr fontId="10" type="noConversion"/>
  </si>
  <si>
    <t>U30</t>
    <phoneticPr fontId="10" type="noConversion"/>
  </si>
  <si>
    <t>U31, U32</t>
    <phoneticPr fontId="10" type="noConversion"/>
  </si>
  <si>
    <t>U33</t>
    <phoneticPr fontId="10" type="noConversion"/>
  </si>
  <si>
    <t>U34</t>
    <phoneticPr fontId="10" type="noConversion"/>
  </si>
  <si>
    <t>C1, C2, C3, C4, C5, C6, C7, C8, C9, C13, C14, C15, C16, C17, C18, C19, C98, C99</t>
    <phoneticPr fontId="10" type="noConversion"/>
  </si>
  <si>
    <t>100uF 16V 钽电容</t>
    <phoneticPr fontId="10" type="noConversion"/>
  </si>
  <si>
    <t>C7223</t>
  </si>
  <si>
    <t>TAJD107K016RNJ</t>
  </si>
  <si>
    <t>TAJB106K016RNJ</t>
  </si>
  <si>
    <t xml:space="preserve">C7193
</t>
    <phoneticPr fontId="10" type="noConversion"/>
  </si>
  <si>
    <t>150pF 50V NP0</t>
    <phoneticPr fontId="10" type="noConversion"/>
  </si>
  <si>
    <t>C107111</t>
    <phoneticPr fontId="10" type="noConversion"/>
  </si>
  <si>
    <t>100nF 50V X7R</t>
    <phoneticPr fontId="10" type="noConversion"/>
  </si>
  <si>
    <t>C49678</t>
  </si>
  <si>
    <t>C22470022</t>
  </si>
  <si>
    <t>330pF 50V C0G</t>
    <phoneticPr fontId="10" type="noConversion"/>
  </si>
  <si>
    <t>50PIN 弯脚 2.54mm</t>
    <phoneticPr fontId="10" type="noConversion"/>
  </si>
  <si>
    <t>C137506</t>
  </si>
  <si>
    <t>5.1MΩ ±1%</t>
    <phoneticPr fontId="10" type="noConversion"/>
  </si>
  <si>
    <t>C17470</t>
    <phoneticPr fontId="10" type="noConversion"/>
  </si>
  <si>
    <t>150KΩ ±1%</t>
    <phoneticPr fontId="10" type="noConversion"/>
  </si>
  <si>
    <t>3.9KΩ ±1%</t>
    <phoneticPr fontId="10" type="noConversion"/>
  </si>
  <si>
    <t>12KΩ ±1%</t>
    <phoneticPr fontId="10" type="noConversion"/>
  </si>
  <si>
    <t>0Ω ±1%</t>
    <phoneticPr fontId="10" type="noConversion"/>
  </si>
  <si>
    <t>1KΩ ±1%</t>
    <phoneticPr fontId="10" type="noConversion"/>
  </si>
  <si>
    <t>100KΩ ±1%</t>
    <phoneticPr fontId="10" type="noConversion"/>
  </si>
  <si>
    <t>R4, R9, R18, R23, R28, R33, R38, R43, R48, R68, R73, R78, R83, R88, R93, R98</t>
    <phoneticPr fontId="10" type="noConversion"/>
  </si>
  <si>
    <t>C17614</t>
    <phoneticPr fontId="10" type="noConversion"/>
  </si>
  <si>
    <t>C17444</t>
    <phoneticPr fontId="10" type="noConversion"/>
  </si>
  <si>
    <t>C17477</t>
    <phoneticPr fontId="10" type="noConversion"/>
  </si>
  <si>
    <t>C17513</t>
    <phoneticPr fontId="10" type="noConversion"/>
  </si>
  <si>
    <t>C149504</t>
    <phoneticPr fontId="10" type="noConversion"/>
  </si>
  <si>
    <t>JNDS-06069-20250710</t>
    <phoneticPr fontId="10" type="noConversion"/>
  </si>
  <si>
    <t>L226mm×W150mm×H1.6mm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</si>
</sst>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\¥#,##0.00_);[Red]\(\¥#,##0.00\)"/>
    <numFmt numFmtId="178" formatCode="\¥#,##0.00;\¥\-#,##0.00"/>
    <numFmt numFmtId="179" formatCode="0_ "/>
  </numFmts>
  <fonts count="13" x14ac:knownFonts="1">
    <font>
      <sz val="11"/>
      <color theme="1"/>
      <name val="等线"/>
      <charset val="134"/>
      <scheme val="minor"/>
    </font>
    <font>
      <sz val="9"/>
      <color rgb="FF000000"/>
      <name val="微软雅黑"/>
      <charset val="134"/>
    </font>
    <font>
      <sz val="9"/>
      <name val="微软雅黑"/>
      <charset val="134"/>
    </font>
    <font>
      <u/>
      <sz val="11"/>
      <color rgb="FF800080"/>
      <name val="等线"/>
      <charset val="134"/>
      <scheme val="minor"/>
    </font>
    <font>
      <b/>
      <sz val="9"/>
      <color rgb="FF000000"/>
      <name val="微软雅黑"/>
      <charset val="134"/>
    </font>
    <font>
      <sz val="9"/>
      <color rgb="FF00B0F0"/>
      <name val="微软雅黑"/>
      <charset val="134"/>
    </font>
    <font>
      <u/>
      <sz val="11"/>
      <color rgb="FF0000FF"/>
      <name val="等线"/>
      <charset val="134"/>
      <scheme val="minor"/>
    </font>
    <font>
      <b/>
      <sz val="12"/>
      <color theme="1"/>
      <name val="Arial"/>
      <family val="2"/>
    </font>
    <font>
      <sz val="9"/>
      <color rgb="FF00B050"/>
      <name val="微软雅黑"/>
      <charset val="134"/>
    </font>
    <font>
      <sz val="9"/>
      <color rgb="FFE26B0A"/>
      <name val="微软雅黑"/>
      <charset val="134"/>
    </font>
    <font>
      <sz val="9"/>
      <name val="等线"/>
      <family val="3"/>
      <charset val="134"/>
      <scheme val="minor"/>
    </font>
    <font>
      <sz val="9"/>
      <color rgb="FF000000"/>
      <name val="微软雅黑"/>
      <family val="2"/>
      <charset val="134"/>
    </font>
    <font>
      <sz val="9"/>
      <name val="微软雅黑"/>
      <family val="2"/>
      <charset val="134"/>
    </font>
  </fonts>
  <fills count="7">
    <fill>
      <patternFill patternType="none"/>
    </fill>
    <fill>
      <patternFill patternType="gray125"/>
    </fill>
    <fill>
      <patternFill patternType="solid">
        <fgColor rgb="FFD9D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D8E4BC"/>
        <bgColor rgb="FF000000"/>
      </patternFill>
    </fill>
  </fills>
  <borders count="1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Border="0" applyAlignment="0" applyProtection="0">
      <alignment horizontal="center" vertical="center" wrapText="1"/>
    </xf>
  </cellStyleXfs>
  <cellXfs count="8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176" fontId="1" fillId="2" borderId="4" xfId="0" applyNumberFormat="1" applyFont="1" applyFill="1" applyBorder="1" applyAlignment="1">
      <alignment horizontal="center" vertical="center" wrapText="1"/>
    </xf>
    <xf numFmtId="177" fontId="1" fillId="2" borderId="4" xfId="0" applyNumberFormat="1" applyFont="1" applyFill="1" applyBorder="1" applyAlignment="1">
      <alignment horizontal="center" vertical="center" wrapText="1"/>
    </xf>
    <xf numFmtId="177" fontId="1" fillId="2" borderId="5" xfId="0" applyNumberFormat="1" applyFont="1" applyFill="1" applyBorder="1" applyAlignment="1">
      <alignment horizontal="center" vertical="center" wrapText="1"/>
    </xf>
    <xf numFmtId="177" fontId="1" fillId="2" borderId="3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9" fontId="1" fillId="0" borderId="0" xfId="0" applyNumberFormat="1" applyFont="1" applyAlignment="1">
      <alignment horizontal="left" vertical="center"/>
    </xf>
    <xf numFmtId="178" fontId="1" fillId="0" borderId="0" xfId="0" applyNumberFormat="1" applyFont="1" applyAlignment="1">
      <alignment horizontal="center" vertical="center"/>
    </xf>
    <xf numFmtId="9" fontId="1" fillId="0" borderId="0" xfId="0" applyNumberFormat="1" applyFont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9" fontId="1" fillId="0" borderId="10" xfId="0" applyNumberFormat="1" applyFont="1" applyBorder="1" applyAlignment="1">
      <alignment horizontal="center" vertical="center" wrapText="1"/>
    </xf>
    <xf numFmtId="176" fontId="1" fillId="2" borderId="5" xfId="0" applyNumberFormat="1" applyFont="1" applyFill="1" applyBorder="1" applyAlignment="1">
      <alignment horizontal="center" vertical="center" wrapText="1"/>
    </xf>
    <xf numFmtId="179" fontId="2" fillId="2" borderId="5" xfId="0" applyNumberFormat="1" applyFont="1" applyFill="1" applyBorder="1" applyAlignment="1">
      <alignment horizontal="center" vertical="center" wrapText="1"/>
    </xf>
    <xf numFmtId="9" fontId="1" fillId="0" borderId="11" xfId="0" applyNumberFormat="1" applyFont="1" applyBorder="1" applyAlignment="1">
      <alignment horizontal="center" vertical="center" wrapText="1"/>
    </xf>
    <xf numFmtId="176" fontId="1" fillId="3" borderId="7" xfId="0" applyNumberFormat="1" applyFont="1" applyFill="1" applyBorder="1" applyAlignment="1">
      <alignment horizontal="center" vertical="center" wrapText="1"/>
    </xf>
    <xf numFmtId="176" fontId="1" fillId="6" borderId="8" xfId="0" applyNumberFormat="1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9" fontId="1" fillId="0" borderId="12" xfId="0" applyNumberFormat="1" applyFont="1" applyBorder="1" applyAlignment="1">
      <alignment horizontal="center" vertical="center" wrapText="1"/>
    </xf>
    <xf numFmtId="178" fontId="1" fillId="3" borderId="6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78" fontId="1" fillId="3" borderId="8" xfId="0" applyNumberFormat="1" applyFont="1" applyFill="1" applyBorder="1" applyAlignment="1">
      <alignment horizontal="center" vertical="center"/>
    </xf>
    <xf numFmtId="178" fontId="1" fillId="3" borderId="7" xfId="0" applyNumberFormat="1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left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left" vertical="center" wrapText="1"/>
    </xf>
    <xf numFmtId="9" fontId="1" fillId="0" borderId="18" xfId="0" applyNumberFormat="1" applyFont="1" applyBorder="1" applyAlignment="1">
      <alignment horizontal="center" vertical="center" wrapText="1"/>
    </xf>
    <xf numFmtId="178" fontId="1" fillId="2" borderId="15" xfId="0" applyNumberFormat="1" applyFont="1" applyFill="1" applyBorder="1" applyAlignment="1">
      <alignment horizontal="center" vertical="center"/>
    </xf>
    <xf numFmtId="178" fontId="1" fillId="2" borderId="16" xfId="0" applyNumberFormat="1" applyFont="1" applyFill="1" applyBorder="1" applyAlignment="1">
      <alignment horizontal="center" vertical="center"/>
    </xf>
    <xf numFmtId="178" fontId="1" fillId="2" borderId="17" xfId="0" applyNumberFormat="1" applyFont="1" applyFill="1" applyBorder="1" applyAlignment="1">
      <alignment horizontal="center" vertical="center"/>
    </xf>
    <xf numFmtId="49" fontId="1" fillId="3" borderId="7" xfId="0" quotePrefix="1" applyNumberFormat="1" applyFont="1" applyFill="1" applyBorder="1" applyAlignment="1">
      <alignment horizontal="center" vertical="center" wrapText="1"/>
    </xf>
    <xf numFmtId="0" fontId="2" fillId="3" borderId="8" xfId="0" quotePrefix="1" applyFont="1" applyFill="1" applyBorder="1" applyAlignment="1">
      <alignment horizontal="center" vertical="center" wrapText="1"/>
    </xf>
    <xf numFmtId="0" fontId="11" fillId="3" borderId="7" xfId="0" quotePrefix="1" applyFont="1" applyFill="1" applyBorder="1" applyAlignment="1">
      <alignment horizontal="center" vertical="center" wrapText="1"/>
    </xf>
    <xf numFmtId="49" fontId="11" fillId="3" borderId="7" xfId="0" quotePrefix="1" applyNumberFormat="1" applyFont="1" applyFill="1" applyBorder="1" applyAlignment="1">
      <alignment horizontal="center" vertical="center" wrapText="1"/>
    </xf>
    <xf numFmtId="0" fontId="12" fillId="3" borderId="7" xfId="0" quotePrefix="1" applyFont="1" applyFill="1" applyBorder="1" applyAlignment="1">
      <alignment horizontal="center" vertical="center" wrapText="1"/>
    </xf>
    <xf numFmtId="9" fontId="1" fillId="0" borderId="0" xfId="0" applyNumberFormat="1" applyFont="1" applyAlignment="1">
      <alignment horizontal="left" vertical="center" wrapText="1"/>
    </xf>
    <xf numFmtId="178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178" fontId="1" fillId="3" borderId="6" xfId="0" applyNumberFormat="1" applyFont="1" applyFill="1" applyBorder="1" applyAlignment="1">
      <alignment horizontal="center" vertical="center" wrapText="1"/>
    </xf>
    <xf numFmtId="178" fontId="1" fillId="3" borderId="8" xfId="0" applyNumberFormat="1" applyFont="1" applyFill="1" applyBorder="1" applyAlignment="1">
      <alignment horizontal="center" vertical="center" wrapText="1"/>
    </xf>
    <xf numFmtId="178" fontId="1" fillId="3" borderId="7" xfId="0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wrapText="1"/>
    </xf>
    <xf numFmtId="0" fontId="0" fillId="0" borderId="0" xfId="0" applyAlignment="1">
      <alignment horizontal="center" vertical="center" wrapText="1"/>
    </xf>
    <xf numFmtId="0" fontId="12" fillId="3" borderId="8" xfId="0" quotePrefix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5" borderId="2" xfId="2" applyFont="1" applyFill="1" applyBorder="1" applyAlignment="1">
      <alignment horizontal="center" vertical="center" wrapText="1"/>
    </xf>
    <xf numFmtId="0" fontId="1" fillId="5" borderId="9" xfId="2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3" borderId="2" xfId="0" applyFont="1" applyFill="1" applyBorder="1" applyAlignment="1">
      <alignment horizontal="center" vertical="center" wrapText="1"/>
    </xf>
    <xf numFmtId="176" fontId="11" fillId="3" borderId="7" xfId="0" applyNumberFormat="1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1" fillId="3" borderId="16" xfId="0" quotePrefix="1" applyFont="1" applyFill="1" applyBorder="1" applyAlignment="1">
      <alignment horizontal="center" vertical="center" wrapText="1"/>
    </xf>
    <xf numFmtId="0" fontId="12" fillId="3" borderId="16" xfId="0" quotePrefix="1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49" fontId="11" fillId="3" borderId="16" xfId="0" quotePrefix="1" applyNumberFormat="1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176" fontId="1" fillId="3" borderId="16" xfId="0" applyNumberFormat="1" applyFont="1" applyFill="1" applyBorder="1" applyAlignment="1">
      <alignment horizontal="center" vertical="center" wrapText="1"/>
    </xf>
    <xf numFmtId="176" fontId="1" fillId="6" borderId="17" xfId="0" applyNumberFormat="1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178" fontId="1" fillId="3" borderId="15" xfId="0" applyNumberFormat="1" applyFont="1" applyFill="1" applyBorder="1" applyAlignment="1">
      <alignment horizontal="center" vertical="center" wrapText="1"/>
    </xf>
    <xf numFmtId="178" fontId="1" fillId="3" borderId="16" xfId="0" applyNumberFormat="1" applyFont="1" applyFill="1" applyBorder="1" applyAlignment="1">
      <alignment horizontal="center" vertical="center" wrapText="1"/>
    </xf>
    <xf numFmtId="178" fontId="1" fillId="3" borderId="17" xfId="0" applyNumberFormat="1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</cellXfs>
  <cellStyles count="3">
    <cellStyle name="常规" xfId="0" builtinId="0"/>
    <cellStyle name="超链接" xfId="1" builtinId="8"/>
    <cellStyle name="样式 1" xfId="2" xr:uid="{00000000-0005-0000-0000-000031000000}"/>
  </cellStyles>
  <dxfs count="0"/>
  <tableStyles count="0" defaultTableStyle="TableStyleMedium2" defaultPivotStyle="PivotStyleLight16"/>
  <colors>
    <mruColors>
      <color rgb="FFFCD5B4"/>
      <color rgb="FFB7DEE8"/>
      <color rgb="FFD8E4BC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R-ESC/CSR/&#24037;&#20316;&#27969;&#31243;&#21450;&#27169;&#26495;/&#26631;&#20934;BOM&#27169;&#26495;/NR&#26631;&#20934;BOM&#27169;&#2649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1 复制移交单"/>
      <sheetName val="S2 BOM处理及代购报价"/>
      <sheetName val="S3 焊接费用评估清单"/>
      <sheetName val="S4 报价单"/>
      <sheetName val="S4-附 报表生成器"/>
      <sheetName val="S4-EN Quotation"/>
      <sheetName val="S5 合同"/>
      <sheetName val="S6 送货单"/>
      <sheetName val="S6-1 送货单-免责"/>
      <sheetName val="S7生产移交单"/>
      <sheetName val="S10制程反馈单"/>
      <sheetName val="S8工程问题确认"/>
      <sheetName val="S9PCB价格"/>
      <sheetName val="PCB明细"/>
      <sheetName val="P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12"/>
  <sheetViews>
    <sheetView workbookViewId="0">
      <selection activeCell="X16" sqref="X16"/>
    </sheetView>
  </sheetViews>
  <sheetFormatPr defaultColWidth="9" defaultRowHeight="14.25" x14ac:dyDescent="0.2"/>
  <cols>
    <col min="1" max="1" width="4.375" customWidth="1"/>
    <col min="2" max="2" width="4.125" customWidth="1"/>
    <col min="3" max="3" width="23.125" customWidth="1"/>
    <col min="5" max="5" width="8.625" customWidth="1"/>
    <col min="6" max="6" width="7.125" customWidth="1"/>
    <col min="7" max="7" width="15.875" customWidth="1"/>
    <col min="8" max="8" width="8.5" customWidth="1"/>
    <col min="9" max="9" width="7.375" customWidth="1"/>
    <col min="11" max="11" width="7.125" customWidth="1"/>
    <col min="12" max="13" width="4.125" customWidth="1"/>
    <col min="14" max="14" width="23.375" customWidth="1"/>
    <col min="15" max="16" width="7.125" customWidth="1"/>
    <col min="17" max="17" width="9.375" customWidth="1"/>
    <col min="18" max="18" width="19.625" customWidth="1"/>
  </cols>
  <sheetData>
    <row r="1" spans="1:18" x14ac:dyDescent="0.2">
      <c r="A1" s="1" t="s">
        <v>0</v>
      </c>
      <c r="B1" s="1">
        <v>1</v>
      </c>
      <c r="C1" s="60" t="s">
        <v>1</v>
      </c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16"/>
      <c r="P1" s="17"/>
      <c r="Q1" s="17"/>
      <c r="R1" s="17"/>
    </row>
    <row r="2" spans="1:18" x14ac:dyDescent="0.2">
      <c r="A2" s="1"/>
      <c r="B2" s="1">
        <v>2</v>
      </c>
      <c r="C2" s="60" t="s">
        <v>2</v>
      </c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16"/>
      <c r="P2" s="17"/>
      <c r="Q2" s="17"/>
      <c r="R2" s="17"/>
    </row>
    <row r="3" spans="1:18" x14ac:dyDescent="0.2">
      <c r="A3" s="1"/>
      <c r="B3" s="1">
        <v>3</v>
      </c>
      <c r="C3" s="60" t="s">
        <v>3</v>
      </c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16"/>
      <c r="P3" s="17"/>
      <c r="Q3" s="17"/>
      <c r="R3" s="17"/>
    </row>
    <row r="4" spans="1:18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8"/>
      <c r="P4" s="17"/>
      <c r="Q4" s="17"/>
      <c r="R4" s="17"/>
    </row>
    <row r="5" spans="1:18" ht="28.5" x14ac:dyDescent="0.2">
      <c r="A5" s="61" t="s">
        <v>4</v>
      </c>
      <c r="B5" s="62"/>
      <c r="C5" s="3" t="s">
        <v>5</v>
      </c>
      <c r="D5" s="3" t="s">
        <v>6</v>
      </c>
      <c r="E5" s="2" t="s">
        <v>7</v>
      </c>
      <c r="F5" s="63" t="s">
        <v>8</v>
      </c>
      <c r="G5" s="64"/>
      <c r="H5" s="2" t="s">
        <v>9</v>
      </c>
      <c r="I5" s="3" t="s">
        <v>10</v>
      </c>
      <c r="J5" s="2" t="s">
        <v>11</v>
      </c>
      <c r="K5" s="19">
        <v>5</v>
      </c>
      <c r="L5" s="2" t="s">
        <v>12</v>
      </c>
      <c r="M5" s="65" t="s">
        <v>13</v>
      </c>
      <c r="N5" s="66"/>
      <c r="O5" s="20"/>
      <c r="P5" s="57" t="s">
        <v>14</v>
      </c>
      <c r="Q5" s="58"/>
      <c r="R5" s="59"/>
    </row>
    <row r="6" spans="1:18" ht="42.75" x14ac:dyDescent="0.2">
      <c r="A6" s="4" t="s">
        <v>15</v>
      </c>
      <c r="B6" s="5" t="s">
        <v>16</v>
      </c>
      <c r="C6" s="5" t="s">
        <v>17</v>
      </c>
      <c r="D6" s="6" t="s">
        <v>18</v>
      </c>
      <c r="E6" s="6" t="s">
        <v>19</v>
      </c>
      <c r="F6" s="6" t="s">
        <v>20</v>
      </c>
      <c r="G6" s="7" t="s">
        <v>21</v>
      </c>
      <c r="H6" s="8" t="s">
        <v>22</v>
      </c>
      <c r="I6" s="5" t="s">
        <v>23</v>
      </c>
      <c r="J6" s="21" t="s">
        <v>24</v>
      </c>
      <c r="K6" s="8" t="s">
        <v>25</v>
      </c>
      <c r="L6" s="6" t="s">
        <v>26</v>
      </c>
      <c r="M6" s="6" t="s">
        <v>27</v>
      </c>
      <c r="N6" s="22" t="s">
        <v>28</v>
      </c>
      <c r="O6" s="23" t="s">
        <v>29</v>
      </c>
      <c r="P6" s="4" t="s">
        <v>30</v>
      </c>
      <c r="Q6" s="30" t="s">
        <v>31</v>
      </c>
      <c r="R6" s="31" t="s">
        <v>32</v>
      </c>
    </row>
    <row r="7" spans="1:18" ht="42.75" x14ac:dyDescent="0.2">
      <c r="A7" s="9">
        <v>1</v>
      </c>
      <c r="B7" s="10">
        <v>1</v>
      </c>
      <c r="C7" s="10" t="s">
        <v>33</v>
      </c>
      <c r="D7" s="11" t="s">
        <v>34</v>
      </c>
      <c r="E7" s="12" t="s">
        <v>35</v>
      </c>
      <c r="F7" s="13" t="s">
        <v>36</v>
      </c>
      <c r="G7" s="14" t="s">
        <v>37</v>
      </c>
      <c r="H7" s="15" t="s">
        <v>38</v>
      </c>
      <c r="I7" s="24">
        <v>3</v>
      </c>
      <c r="J7" s="25">
        <f t="shared" ref="J7:J70" si="0">B:B*I:I</f>
        <v>3</v>
      </c>
      <c r="K7" s="26">
        <f t="shared" ref="K7:K70" si="1">B:B*K$5</f>
        <v>5</v>
      </c>
      <c r="L7" s="10">
        <v>5</v>
      </c>
      <c r="M7" s="34" t="s">
        <v>39</v>
      </c>
      <c r="N7" s="27"/>
      <c r="O7" s="28">
        <f>COUNTA(B7:K7)/10</f>
        <v>1</v>
      </c>
      <c r="P7" s="29"/>
      <c r="Q7" s="33"/>
      <c r="R7" s="32"/>
    </row>
    <row r="8" spans="1:18" ht="42.75" x14ac:dyDescent="0.2">
      <c r="A8" s="9">
        <v>2</v>
      </c>
      <c r="B8" s="10">
        <v>32</v>
      </c>
      <c r="C8" s="10" t="s">
        <v>40</v>
      </c>
      <c r="D8" s="11" t="s">
        <v>41</v>
      </c>
      <c r="E8" s="12" t="s">
        <v>42</v>
      </c>
      <c r="F8" s="13" t="s">
        <v>43</v>
      </c>
      <c r="G8" s="14" t="s">
        <v>44</v>
      </c>
      <c r="H8" s="15" t="s">
        <v>45</v>
      </c>
      <c r="I8" s="24">
        <v>2</v>
      </c>
      <c r="J8" s="25">
        <f t="shared" si="0"/>
        <v>64</v>
      </c>
      <c r="K8" s="26">
        <f t="shared" si="1"/>
        <v>160</v>
      </c>
      <c r="L8" s="10">
        <v>200</v>
      </c>
      <c r="M8" s="34" t="s">
        <v>39</v>
      </c>
      <c r="N8" s="27" t="s">
        <v>46</v>
      </c>
      <c r="O8" s="28">
        <f t="shared" ref="O8:O71" si="2">COUNTA(B8:N8)/13</f>
        <v>1</v>
      </c>
      <c r="P8" s="29"/>
      <c r="Q8" s="33" t="s">
        <v>47</v>
      </c>
      <c r="R8" s="32" t="s">
        <v>48</v>
      </c>
    </row>
    <row r="9" spans="1:18" ht="28.5" x14ac:dyDescent="0.2">
      <c r="A9" s="9">
        <v>3</v>
      </c>
      <c r="B9" s="10">
        <v>5</v>
      </c>
      <c r="C9" s="10" t="s">
        <v>49</v>
      </c>
      <c r="D9" s="11" t="s">
        <v>50</v>
      </c>
      <c r="E9" s="12" t="s">
        <v>51</v>
      </c>
      <c r="F9" s="13" t="s">
        <v>52</v>
      </c>
      <c r="G9" s="14" t="s">
        <v>53</v>
      </c>
      <c r="H9" s="15" t="s">
        <v>45</v>
      </c>
      <c r="I9" s="24">
        <v>3</v>
      </c>
      <c r="J9" s="25">
        <f t="shared" si="0"/>
        <v>15</v>
      </c>
      <c r="K9" s="26">
        <f t="shared" si="1"/>
        <v>25</v>
      </c>
      <c r="L9" s="10">
        <v>30</v>
      </c>
      <c r="M9" s="34" t="s">
        <v>39</v>
      </c>
      <c r="N9" s="27" t="s">
        <v>54</v>
      </c>
      <c r="O9" s="28">
        <f t="shared" si="2"/>
        <v>1</v>
      </c>
      <c r="P9" s="29"/>
      <c r="Q9" s="33"/>
      <c r="R9" s="32"/>
    </row>
    <row r="10" spans="1:18" x14ac:dyDescent="0.2">
      <c r="A10" s="9">
        <v>4</v>
      </c>
      <c r="B10" s="10">
        <v>2</v>
      </c>
      <c r="C10" s="10" t="s">
        <v>55</v>
      </c>
      <c r="D10" s="11" t="s">
        <v>56</v>
      </c>
      <c r="E10" s="12" t="s">
        <v>57</v>
      </c>
      <c r="F10" s="13" t="s">
        <v>58</v>
      </c>
      <c r="G10" s="14" t="s">
        <v>59</v>
      </c>
      <c r="H10" s="15" t="s">
        <v>45</v>
      </c>
      <c r="I10" s="24">
        <v>2</v>
      </c>
      <c r="J10" s="25">
        <f t="shared" si="0"/>
        <v>4</v>
      </c>
      <c r="K10" s="26">
        <f t="shared" si="1"/>
        <v>10</v>
      </c>
      <c r="L10" s="10"/>
      <c r="M10" s="34" t="s">
        <v>60</v>
      </c>
      <c r="N10" s="27"/>
      <c r="O10" s="28">
        <f t="shared" si="2"/>
        <v>0.84615384615384603</v>
      </c>
      <c r="P10" s="29"/>
      <c r="Q10" s="33"/>
      <c r="R10" s="32"/>
    </row>
    <row r="11" spans="1:18" ht="28.5" x14ac:dyDescent="0.2">
      <c r="A11" s="9">
        <v>5</v>
      </c>
      <c r="B11" s="10">
        <v>2</v>
      </c>
      <c r="C11" s="10" t="s">
        <v>61</v>
      </c>
      <c r="D11" s="11" t="s">
        <v>62</v>
      </c>
      <c r="E11" s="12" t="s">
        <v>63</v>
      </c>
      <c r="F11" s="13" t="s">
        <v>64</v>
      </c>
      <c r="G11" s="14" t="s">
        <v>65</v>
      </c>
      <c r="H11" s="15" t="s">
        <v>45</v>
      </c>
      <c r="I11" s="24">
        <v>8</v>
      </c>
      <c r="J11" s="25">
        <f t="shared" si="0"/>
        <v>16</v>
      </c>
      <c r="K11" s="26">
        <f t="shared" si="1"/>
        <v>10</v>
      </c>
      <c r="L11" s="10"/>
      <c r="M11" s="34" t="s">
        <v>60</v>
      </c>
      <c r="N11" s="27"/>
      <c r="O11" s="28">
        <f t="shared" si="2"/>
        <v>0.84615384615384603</v>
      </c>
      <c r="P11" s="29"/>
      <c r="Q11" s="33"/>
      <c r="R11" s="32"/>
    </row>
    <row r="12" spans="1:18" ht="28.5" x14ac:dyDescent="0.2">
      <c r="A12" s="9">
        <v>6</v>
      </c>
      <c r="B12" s="10">
        <v>12</v>
      </c>
      <c r="C12" s="10" t="s">
        <v>66</v>
      </c>
      <c r="D12" s="11" t="s">
        <v>67</v>
      </c>
      <c r="E12" s="12" t="s">
        <v>68</v>
      </c>
      <c r="F12" s="13" t="s">
        <v>69</v>
      </c>
      <c r="G12" s="14" t="s">
        <v>70</v>
      </c>
      <c r="H12" s="15" t="s">
        <v>45</v>
      </c>
      <c r="I12" s="24">
        <v>2</v>
      </c>
      <c r="J12" s="25">
        <f t="shared" si="0"/>
        <v>24</v>
      </c>
      <c r="K12" s="26">
        <f t="shared" si="1"/>
        <v>60</v>
      </c>
      <c r="L12" s="10"/>
      <c r="M12" s="34" t="s">
        <v>60</v>
      </c>
      <c r="N12" s="27"/>
      <c r="O12" s="28">
        <f t="shared" si="2"/>
        <v>0.84615384615384603</v>
      </c>
      <c r="P12" s="29"/>
      <c r="Q12" s="33"/>
      <c r="R12" s="32"/>
    </row>
    <row r="13" spans="1:18" ht="28.5" x14ac:dyDescent="0.2">
      <c r="A13" s="9">
        <v>7</v>
      </c>
      <c r="B13" s="10">
        <v>12</v>
      </c>
      <c r="C13" s="10" t="s">
        <v>71</v>
      </c>
      <c r="D13" s="11" t="s">
        <v>72</v>
      </c>
      <c r="E13" s="12" t="s">
        <v>68</v>
      </c>
      <c r="F13" s="13" t="s">
        <v>69</v>
      </c>
      <c r="G13" s="14" t="s">
        <v>70</v>
      </c>
      <c r="H13" s="15" t="s">
        <v>45</v>
      </c>
      <c r="I13" s="24">
        <v>2</v>
      </c>
      <c r="J13" s="25">
        <f t="shared" si="0"/>
        <v>24</v>
      </c>
      <c r="K13" s="26">
        <f t="shared" si="1"/>
        <v>60</v>
      </c>
      <c r="L13" s="10"/>
      <c r="M13" s="34" t="s">
        <v>60</v>
      </c>
      <c r="N13" s="27"/>
      <c r="O13" s="28">
        <f t="shared" si="2"/>
        <v>0.84615384615384603</v>
      </c>
      <c r="P13" s="29"/>
      <c r="Q13" s="33"/>
      <c r="R13" s="32"/>
    </row>
    <row r="14" spans="1:18" x14ac:dyDescent="0.2">
      <c r="A14" s="9">
        <v>8</v>
      </c>
      <c r="B14" s="10"/>
      <c r="C14" s="10"/>
      <c r="D14" s="11"/>
      <c r="E14" s="12" t="s">
        <v>68</v>
      </c>
      <c r="F14" s="13"/>
      <c r="G14" s="14"/>
      <c r="H14" s="15" t="s">
        <v>45</v>
      </c>
      <c r="I14" s="24"/>
      <c r="J14" s="25">
        <f t="shared" si="0"/>
        <v>0</v>
      </c>
      <c r="K14" s="26">
        <f t="shared" si="1"/>
        <v>0</v>
      </c>
      <c r="L14" s="10"/>
      <c r="M14" s="34" t="s">
        <v>39</v>
      </c>
      <c r="N14" s="27"/>
      <c r="O14" s="28">
        <f t="shared" si="2"/>
        <v>0.38461538461538503</v>
      </c>
      <c r="P14" s="29"/>
      <c r="Q14" s="33"/>
      <c r="R14" s="32"/>
    </row>
    <row r="15" spans="1:18" x14ac:dyDescent="0.2">
      <c r="A15" s="9">
        <v>9</v>
      </c>
      <c r="B15" s="10"/>
      <c r="C15" s="10"/>
      <c r="D15" s="11"/>
      <c r="E15" s="12" t="s">
        <v>68</v>
      </c>
      <c r="F15" s="13"/>
      <c r="G15" s="14"/>
      <c r="H15" s="15" t="s">
        <v>45</v>
      </c>
      <c r="I15" s="24"/>
      <c r="J15" s="25">
        <f t="shared" si="0"/>
        <v>0</v>
      </c>
      <c r="K15" s="26">
        <f t="shared" si="1"/>
        <v>0</v>
      </c>
      <c r="L15" s="10"/>
      <c r="M15" s="34" t="s">
        <v>39</v>
      </c>
      <c r="N15" s="27"/>
      <c r="O15" s="28">
        <f t="shared" si="2"/>
        <v>0.38461538461538503</v>
      </c>
      <c r="P15" s="29"/>
      <c r="Q15" s="33"/>
      <c r="R15" s="32"/>
    </row>
    <row r="16" spans="1:18" x14ac:dyDescent="0.2">
      <c r="A16" s="9">
        <v>10</v>
      </c>
      <c r="B16" s="10"/>
      <c r="C16" s="10"/>
      <c r="D16" s="11"/>
      <c r="E16" s="12" t="s">
        <v>68</v>
      </c>
      <c r="F16" s="13"/>
      <c r="G16" s="14"/>
      <c r="H16" s="15" t="s">
        <v>45</v>
      </c>
      <c r="I16" s="24"/>
      <c r="J16" s="25">
        <f t="shared" si="0"/>
        <v>0</v>
      </c>
      <c r="K16" s="26">
        <f t="shared" si="1"/>
        <v>0</v>
      </c>
      <c r="L16" s="10"/>
      <c r="M16" s="34" t="s">
        <v>39</v>
      </c>
      <c r="N16" s="27"/>
      <c r="O16" s="28">
        <f t="shared" si="2"/>
        <v>0.38461538461538503</v>
      </c>
      <c r="P16" s="29"/>
      <c r="Q16" s="33"/>
      <c r="R16" s="32"/>
    </row>
    <row r="17" spans="1:18" x14ac:dyDescent="0.2">
      <c r="A17" s="9">
        <v>11</v>
      </c>
      <c r="B17" s="10"/>
      <c r="C17" s="10"/>
      <c r="D17" s="11"/>
      <c r="E17" s="12" t="s">
        <v>68</v>
      </c>
      <c r="F17" s="13"/>
      <c r="G17" s="14"/>
      <c r="H17" s="15" t="s">
        <v>45</v>
      </c>
      <c r="I17" s="24"/>
      <c r="J17" s="25">
        <f t="shared" si="0"/>
        <v>0</v>
      </c>
      <c r="K17" s="26">
        <f t="shared" si="1"/>
        <v>0</v>
      </c>
      <c r="L17" s="10"/>
      <c r="M17" s="34" t="s">
        <v>39</v>
      </c>
      <c r="N17" s="27"/>
      <c r="O17" s="28">
        <f t="shared" si="2"/>
        <v>0.38461538461538503</v>
      </c>
      <c r="P17" s="29"/>
      <c r="Q17" s="33"/>
      <c r="R17" s="32"/>
    </row>
    <row r="18" spans="1:18" x14ac:dyDescent="0.2">
      <c r="A18" s="9">
        <v>12</v>
      </c>
      <c r="B18" s="10"/>
      <c r="C18" s="10"/>
      <c r="D18" s="11"/>
      <c r="E18" s="12" t="s">
        <v>68</v>
      </c>
      <c r="F18" s="13"/>
      <c r="G18" s="14"/>
      <c r="H18" s="15" t="s">
        <v>45</v>
      </c>
      <c r="I18" s="24"/>
      <c r="J18" s="25">
        <f t="shared" si="0"/>
        <v>0</v>
      </c>
      <c r="K18" s="26">
        <f t="shared" si="1"/>
        <v>0</v>
      </c>
      <c r="L18" s="10"/>
      <c r="M18" s="34" t="s">
        <v>39</v>
      </c>
      <c r="N18" s="27"/>
      <c r="O18" s="28">
        <f t="shared" si="2"/>
        <v>0.38461538461538503</v>
      </c>
      <c r="P18" s="29"/>
      <c r="Q18" s="33"/>
      <c r="R18" s="32"/>
    </row>
    <row r="19" spans="1:18" x14ac:dyDescent="0.2">
      <c r="A19" s="9">
        <v>13</v>
      </c>
      <c r="B19" s="10"/>
      <c r="C19" s="10"/>
      <c r="D19" s="11"/>
      <c r="E19" s="12" t="s">
        <v>68</v>
      </c>
      <c r="F19" s="13"/>
      <c r="G19" s="14"/>
      <c r="H19" s="15" t="s">
        <v>45</v>
      </c>
      <c r="I19" s="24"/>
      <c r="J19" s="25">
        <f t="shared" si="0"/>
        <v>0</v>
      </c>
      <c r="K19" s="26">
        <f t="shared" si="1"/>
        <v>0</v>
      </c>
      <c r="L19" s="10"/>
      <c r="M19" s="34" t="s">
        <v>39</v>
      </c>
      <c r="N19" s="27"/>
      <c r="O19" s="28">
        <f t="shared" si="2"/>
        <v>0.38461538461538503</v>
      </c>
      <c r="P19" s="29"/>
      <c r="Q19" s="33"/>
      <c r="R19" s="32"/>
    </row>
    <row r="20" spans="1:18" x14ac:dyDescent="0.2">
      <c r="A20" s="9">
        <v>14</v>
      </c>
      <c r="B20" s="10"/>
      <c r="C20" s="10"/>
      <c r="D20" s="11"/>
      <c r="E20" s="12" t="s">
        <v>68</v>
      </c>
      <c r="F20" s="13"/>
      <c r="G20" s="14"/>
      <c r="H20" s="15" t="s">
        <v>45</v>
      </c>
      <c r="I20" s="24"/>
      <c r="J20" s="25">
        <f t="shared" si="0"/>
        <v>0</v>
      </c>
      <c r="K20" s="26">
        <f t="shared" si="1"/>
        <v>0</v>
      </c>
      <c r="L20" s="10"/>
      <c r="M20" s="34" t="s">
        <v>39</v>
      </c>
      <c r="N20" s="27"/>
      <c r="O20" s="28">
        <f t="shared" si="2"/>
        <v>0.38461538461538503</v>
      </c>
      <c r="P20" s="29"/>
      <c r="Q20" s="33"/>
      <c r="R20" s="32"/>
    </row>
    <row r="21" spans="1:18" x14ac:dyDescent="0.2">
      <c r="A21" s="9">
        <v>15</v>
      </c>
      <c r="B21" s="10"/>
      <c r="C21" s="10"/>
      <c r="D21" s="11"/>
      <c r="E21" s="12" t="s">
        <v>68</v>
      </c>
      <c r="F21" s="13"/>
      <c r="G21" s="14"/>
      <c r="H21" s="15" t="s">
        <v>45</v>
      </c>
      <c r="I21" s="24"/>
      <c r="J21" s="25">
        <f t="shared" si="0"/>
        <v>0</v>
      </c>
      <c r="K21" s="26">
        <f t="shared" si="1"/>
        <v>0</v>
      </c>
      <c r="L21" s="10"/>
      <c r="M21" s="34" t="s">
        <v>39</v>
      </c>
      <c r="N21" s="27"/>
      <c r="O21" s="28">
        <f t="shared" si="2"/>
        <v>0.38461538461538503</v>
      </c>
      <c r="P21" s="29"/>
      <c r="Q21" s="33"/>
      <c r="R21" s="32"/>
    </row>
    <row r="22" spans="1:18" x14ac:dyDescent="0.2">
      <c r="A22" s="9">
        <v>16</v>
      </c>
      <c r="B22" s="10"/>
      <c r="C22" s="10"/>
      <c r="D22" s="11"/>
      <c r="E22" s="12" t="s">
        <v>68</v>
      </c>
      <c r="F22" s="13"/>
      <c r="G22" s="14"/>
      <c r="H22" s="15" t="s">
        <v>45</v>
      </c>
      <c r="I22" s="24"/>
      <c r="J22" s="25">
        <f t="shared" si="0"/>
        <v>0</v>
      </c>
      <c r="K22" s="26">
        <f t="shared" si="1"/>
        <v>0</v>
      </c>
      <c r="L22" s="10"/>
      <c r="M22" s="34" t="s">
        <v>39</v>
      </c>
      <c r="N22" s="27"/>
      <c r="O22" s="28">
        <f t="shared" si="2"/>
        <v>0.38461538461538503</v>
      </c>
      <c r="P22" s="29"/>
      <c r="Q22" s="33"/>
      <c r="R22" s="32"/>
    </row>
    <row r="23" spans="1:18" x14ac:dyDescent="0.2">
      <c r="A23" s="9">
        <v>17</v>
      </c>
      <c r="B23" s="10"/>
      <c r="C23" s="10"/>
      <c r="D23" s="11"/>
      <c r="E23" s="12" t="s">
        <v>68</v>
      </c>
      <c r="F23" s="13"/>
      <c r="G23" s="14"/>
      <c r="H23" s="15" t="s">
        <v>45</v>
      </c>
      <c r="I23" s="24"/>
      <c r="J23" s="25">
        <f t="shared" si="0"/>
        <v>0</v>
      </c>
      <c r="K23" s="26">
        <f t="shared" si="1"/>
        <v>0</v>
      </c>
      <c r="L23" s="10"/>
      <c r="M23" s="34" t="s">
        <v>39</v>
      </c>
      <c r="N23" s="27"/>
      <c r="O23" s="28">
        <f t="shared" si="2"/>
        <v>0.38461538461538503</v>
      </c>
      <c r="P23" s="29"/>
      <c r="Q23" s="33"/>
      <c r="R23" s="32"/>
    </row>
    <row r="24" spans="1:18" x14ac:dyDescent="0.2">
      <c r="A24" s="9">
        <v>18</v>
      </c>
      <c r="B24" s="10"/>
      <c r="C24" s="10"/>
      <c r="D24" s="11"/>
      <c r="E24" s="12" t="s">
        <v>68</v>
      </c>
      <c r="F24" s="13"/>
      <c r="G24" s="14"/>
      <c r="H24" s="15" t="s">
        <v>45</v>
      </c>
      <c r="I24" s="24"/>
      <c r="J24" s="25">
        <f t="shared" si="0"/>
        <v>0</v>
      </c>
      <c r="K24" s="26">
        <f t="shared" si="1"/>
        <v>0</v>
      </c>
      <c r="L24" s="10"/>
      <c r="M24" s="34" t="s">
        <v>39</v>
      </c>
      <c r="N24" s="27"/>
      <c r="O24" s="28">
        <f t="shared" si="2"/>
        <v>0.38461538461538503</v>
      </c>
      <c r="P24" s="29"/>
      <c r="Q24" s="33"/>
      <c r="R24" s="32"/>
    </row>
    <row r="25" spans="1:18" x14ac:dyDescent="0.2">
      <c r="A25" s="9">
        <v>19</v>
      </c>
      <c r="B25" s="10"/>
      <c r="C25" s="10"/>
      <c r="D25" s="11"/>
      <c r="E25" s="12" t="s">
        <v>68</v>
      </c>
      <c r="F25" s="13"/>
      <c r="G25" s="14"/>
      <c r="H25" s="15" t="s">
        <v>45</v>
      </c>
      <c r="I25" s="24"/>
      <c r="J25" s="25">
        <f t="shared" si="0"/>
        <v>0</v>
      </c>
      <c r="K25" s="26">
        <f t="shared" si="1"/>
        <v>0</v>
      </c>
      <c r="L25" s="10"/>
      <c r="M25" s="34" t="s">
        <v>39</v>
      </c>
      <c r="N25" s="27"/>
      <c r="O25" s="28">
        <f t="shared" si="2"/>
        <v>0.38461538461538503</v>
      </c>
      <c r="P25" s="29"/>
      <c r="Q25" s="33"/>
      <c r="R25" s="32"/>
    </row>
    <row r="26" spans="1:18" x14ac:dyDescent="0.2">
      <c r="A26" s="9">
        <v>20</v>
      </c>
      <c r="B26" s="10"/>
      <c r="C26" s="10"/>
      <c r="D26" s="11"/>
      <c r="E26" s="12" t="s">
        <v>68</v>
      </c>
      <c r="F26" s="13"/>
      <c r="G26" s="14"/>
      <c r="H26" s="15" t="s">
        <v>45</v>
      </c>
      <c r="I26" s="24"/>
      <c r="J26" s="25">
        <f t="shared" si="0"/>
        <v>0</v>
      </c>
      <c r="K26" s="26">
        <f t="shared" si="1"/>
        <v>0</v>
      </c>
      <c r="L26" s="10"/>
      <c r="M26" s="34" t="s">
        <v>39</v>
      </c>
      <c r="N26" s="27"/>
      <c r="O26" s="28">
        <f t="shared" si="2"/>
        <v>0.38461538461538503</v>
      </c>
      <c r="P26" s="29"/>
      <c r="Q26" s="33"/>
      <c r="R26" s="32"/>
    </row>
    <row r="27" spans="1:18" x14ac:dyDescent="0.2">
      <c r="A27" s="9">
        <v>21</v>
      </c>
      <c r="B27" s="10"/>
      <c r="C27" s="10"/>
      <c r="D27" s="11"/>
      <c r="E27" s="12" t="s">
        <v>68</v>
      </c>
      <c r="F27" s="13"/>
      <c r="G27" s="14"/>
      <c r="H27" s="15" t="s">
        <v>45</v>
      </c>
      <c r="I27" s="24"/>
      <c r="J27" s="25">
        <f t="shared" si="0"/>
        <v>0</v>
      </c>
      <c r="K27" s="26">
        <f t="shared" si="1"/>
        <v>0</v>
      </c>
      <c r="L27" s="10"/>
      <c r="M27" s="34" t="s">
        <v>39</v>
      </c>
      <c r="N27" s="27"/>
      <c r="O27" s="28">
        <f t="shared" si="2"/>
        <v>0.38461538461538503</v>
      </c>
      <c r="P27" s="29"/>
      <c r="Q27" s="33"/>
      <c r="R27" s="32"/>
    </row>
    <row r="28" spans="1:18" x14ac:dyDescent="0.2">
      <c r="A28" s="9">
        <v>22</v>
      </c>
      <c r="B28" s="10"/>
      <c r="C28" s="10"/>
      <c r="D28" s="11"/>
      <c r="E28" s="12" t="s">
        <v>68</v>
      </c>
      <c r="F28" s="13"/>
      <c r="G28" s="14"/>
      <c r="H28" s="15" t="s">
        <v>45</v>
      </c>
      <c r="I28" s="24"/>
      <c r="J28" s="25">
        <f t="shared" si="0"/>
        <v>0</v>
      </c>
      <c r="K28" s="26">
        <f t="shared" si="1"/>
        <v>0</v>
      </c>
      <c r="L28" s="10"/>
      <c r="M28" s="34" t="s">
        <v>39</v>
      </c>
      <c r="N28" s="27"/>
      <c r="O28" s="28">
        <f t="shared" si="2"/>
        <v>0.38461538461538503</v>
      </c>
      <c r="P28" s="29"/>
      <c r="Q28" s="33"/>
      <c r="R28" s="32"/>
    </row>
    <row r="29" spans="1:18" x14ac:dyDescent="0.2">
      <c r="A29" s="9">
        <v>23</v>
      </c>
      <c r="B29" s="10"/>
      <c r="C29" s="10"/>
      <c r="D29" s="11"/>
      <c r="E29" s="12" t="s">
        <v>68</v>
      </c>
      <c r="F29" s="13"/>
      <c r="G29" s="14"/>
      <c r="H29" s="15" t="s">
        <v>45</v>
      </c>
      <c r="I29" s="24"/>
      <c r="J29" s="25">
        <f t="shared" si="0"/>
        <v>0</v>
      </c>
      <c r="K29" s="26">
        <f t="shared" si="1"/>
        <v>0</v>
      </c>
      <c r="L29" s="10"/>
      <c r="M29" s="34" t="s">
        <v>39</v>
      </c>
      <c r="N29" s="27"/>
      <c r="O29" s="28">
        <f t="shared" si="2"/>
        <v>0.38461538461538503</v>
      </c>
      <c r="P29" s="29"/>
      <c r="Q29" s="33"/>
      <c r="R29" s="32"/>
    </row>
    <row r="30" spans="1:18" x14ac:dyDescent="0.2">
      <c r="A30" s="9">
        <v>24</v>
      </c>
      <c r="B30" s="10"/>
      <c r="C30" s="10"/>
      <c r="D30" s="11"/>
      <c r="E30" s="12" t="s">
        <v>68</v>
      </c>
      <c r="F30" s="13"/>
      <c r="G30" s="14"/>
      <c r="H30" s="15" t="s">
        <v>45</v>
      </c>
      <c r="I30" s="24"/>
      <c r="J30" s="25">
        <f t="shared" si="0"/>
        <v>0</v>
      </c>
      <c r="K30" s="26">
        <f t="shared" si="1"/>
        <v>0</v>
      </c>
      <c r="L30" s="10"/>
      <c r="M30" s="34" t="s">
        <v>39</v>
      </c>
      <c r="N30" s="27"/>
      <c r="O30" s="28">
        <f t="shared" si="2"/>
        <v>0.38461538461538503</v>
      </c>
      <c r="P30" s="29"/>
      <c r="Q30" s="33"/>
      <c r="R30" s="32"/>
    </row>
    <row r="31" spans="1:18" x14ac:dyDescent="0.2">
      <c r="A31" s="9">
        <v>25</v>
      </c>
      <c r="B31" s="10"/>
      <c r="C31" s="10"/>
      <c r="D31" s="11"/>
      <c r="E31" s="12" t="s">
        <v>68</v>
      </c>
      <c r="F31" s="13"/>
      <c r="G31" s="14"/>
      <c r="H31" s="15" t="s">
        <v>45</v>
      </c>
      <c r="I31" s="24"/>
      <c r="J31" s="25">
        <f t="shared" si="0"/>
        <v>0</v>
      </c>
      <c r="K31" s="26">
        <f t="shared" si="1"/>
        <v>0</v>
      </c>
      <c r="L31" s="10"/>
      <c r="M31" s="34" t="s">
        <v>39</v>
      </c>
      <c r="N31" s="27"/>
      <c r="O31" s="28">
        <f t="shared" si="2"/>
        <v>0.38461538461538503</v>
      </c>
      <c r="P31" s="29"/>
      <c r="Q31" s="33"/>
      <c r="R31" s="32"/>
    </row>
    <row r="32" spans="1:18" x14ac:dyDescent="0.2">
      <c r="A32" s="9">
        <v>26</v>
      </c>
      <c r="B32" s="10"/>
      <c r="C32" s="10"/>
      <c r="D32" s="11"/>
      <c r="E32" s="12" t="s">
        <v>68</v>
      </c>
      <c r="F32" s="13"/>
      <c r="G32" s="14"/>
      <c r="H32" s="15" t="s">
        <v>45</v>
      </c>
      <c r="I32" s="24"/>
      <c r="J32" s="25">
        <f t="shared" si="0"/>
        <v>0</v>
      </c>
      <c r="K32" s="26">
        <f t="shared" si="1"/>
        <v>0</v>
      </c>
      <c r="L32" s="10"/>
      <c r="M32" s="34" t="s">
        <v>39</v>
      </c>
      <c r="N32" s="27"/>
      <c r="O32" s="28">
        <f t="shared" si="2"/>
        <v>0.38461538461538503</v>
      </c>
      <c r="P32" s="29"/>
      <c r="Q32" s="33"/>
      <c r="R32" s="32"/>
    </row>
    <row r="33" spans="1:18" x14ac:dyDescent="0.2">
      <c r="A33" s="9">
        <v>27</v>
      </c>
      <c r="B33" s="10"/>
      <c r="C33" s="10"/>
      <c r="D33" s="11"/>
      <c r="E33" s="12" t="s">
        <v>68</v>
      </c>
      <c r="F33" s="13"/>
      <c r="G33" s="14"/>
      <c r="H33" s="15" t="s">
        <v>45</v>
      </c>
      <c r="I33" s="24"/>
      <c r="J33" s="25">
        <f t="shared" si="0"/>
        <v>0</v>
      </c>
      <c r="K33" s="26">
        <f t="shared" si="1"/>
        <v>0</v>
      </c>
      <c r="L33" s="10"/>
      <c r="M33" s="34" t="s">
        <v>39</v>
      </c>
      <c r="N33" s="27"/>
      <c r="O33" s="28">
        <f t="shared" si="2"/>
        <v>0.38461538461538503</v>
      </c>
      <c r="P33" s="29"/>
      <c r="Q33" s="33"/>
      <c r="R33" s="32"/>
    </row>
    <row r="34" spans="1:18" x14ac:dyDescent="0.2">
      <c r="A34" s="9">
        <v>28</v>
      </c>
      <c r="B34" s="10"/>
      <c r="C34" s="10"/>
      <c r="D34" s="11"/>
      <c r="E34" s="12" t="s">
        <v>68</v>
      </c>
      <c r="F34" s="13"/>
      <c r="G34" s="14"/>
      <c r="H34" s="15" t="s">
        <v>45</v>
      </c>
      <c r="I34" s="24"/>
      <c r="J34" s="25">
        <f t="shared" si="0"/>
        <v>0</v>
      </c>
      <c r="K34" s="26">
        <f t="shared" si="1"/>
        <v>0</v>
      </c>
      <c r="L34" s="10"/>
      <c r="M34" s="34" t="s">
        <v>39</v>
      </c>
      <c r="N34" s="27"/>
      <c r="O34" s="28">
        <f t="shared" si="2"/>
        <v>0.38461538461538503</v>
      </c>
      <c r="P34" s="29"/>
      <c r="Q34" s="33"/>
      <c r="R34" s="32"/>
    </row>
    <row r="35" spans="1:18" x14ac:dyDescent="0.2">
      <c r="A35" s="9">
        <v>29</v>
      </c>
      <c r="B35" s="10"/>
      <c r="C35" s="10"/>
      <c r="D35" s="11"/>
      <c r="E35" s="12" t="s">
        <v>68</v>
      </c>
      <c r="F35" s="13"/>
      <c r="G35" s="14"/>
      <c r="H35" s="15" t="s">
        <v>45</v>
      </c>
      <c r="I35" s="24"/>
      <c r="J35" s="25">
        <f t="shared" si="0"/>
        <v>0</v>
      </c>
      <c r="K35" s="26">
        <f t="shared" si="1"/>
        <v>0</v>
      </c>
      <c r="L35" s="10"/>
      <c r="M35" s="34" t="s">
        <v>39</v>
      </c>
      <c r="N35" s="27"/>
      <c r="O35" s="28">
        <f t="shared" si="2"/>
        <v>0.38461538461538503</v>
      </c>
      <c r="P35" s="29"/>
      <c r="Q35" s="33"/>
      <c r="R35" s="32"/>
    </row>
    <row r="36" spans="1:18" x14ac:dyDescent="0.2">
      <c r="A36" s="9">
        <v>30</v>
      </c>
      <c r="B36" s="10"/>
      <c r="C36" s="10"/>
      <c r="D36" s="11"/>
      <c r="E36" s="12" t="s">
        <v>68</v>
      </c>
      <c r="F36" s="13"/>
      <c r="G36" s="14"/>
      <c r="H36" s="15" t="s">
        <v>45</v>
      </c>
      <c r="I36" s="24"/>
      <c r="J36" s="25">
        <f t="shared" si="0"/>
        <v>0</v>
      </c>
      <c r="K36" s="26">
        <f t="shared" si="1"/>
        <v>0</v>
      </c>
      <c r="L36" s="10"/>
      <c r="M36" s="34" t="s">
        <v>39</v>
      </c>
      <c r="N36" s="27"/>
      <c r="O36" s="28">
        <f t="shared" si="2"/>
        <v>0.38461538461538503</v>
      </c>
      <c r="P36" s="29"/>
      <c r="Q36" s="33"/>
      <c r="R36" s="32"/>
    </row>
    <row r="37" spans="1:18" x14ac:dyDescent="0.2">
      <c r="A37" s="9">
        <v>31</v>
      </c>
      <c r="B37" s="10"/>
      <c r="C37" s="10"/>
      <c r="D37" s="11"/>
      <c r="E37" s="12" t="s">
        <v>68</v>
      </c>
      <c r="F37" s="13"/>
      <c r="G37" s="14"/>
      <c r="H37" s="15" t="s">
        <v>45</v>
      </c>
      <c r="I37" s="24"/>
      <c r="J37" s="25">
        <f t="shared" si="0"/>
        <v>0</v>
      </c>
      <c r="K37" s="26">
        <f t="shared" si="1"/>
        <v>0</v>
      </c>
      <c r="L37" s="10"/>
      <c r="M37" s="34" t="s">
        <v>39</v>
      </c>
      <c r="N37" s="27"/>
      <c r="O37" s="28">
        <f t="shared" si="2"/>
        <v>0.38461538461538503</v>
      </c>
      <c r="P37" s="29"/>
      <c r="Q37" s="33"/>
      <c r="R37" s="32"/>
    </row>
    <row r="38" spans="1:18" x14ac:dyDescent="0.2">
      <c r="A38" s="9">
        <v>32</v>
      </c>
      <c r="B38" s="10"/>
      <c r="C38" s="10"/>
      <c r="D38" s="11"/>
      <c r="E38" s="12" t="s">
        <v>68</v>
      </c>
      <c r="F38" s="13"/>
      <c r="G38" s="14"/>
      <c r="H38" s="15" t="s">
        <v>45</v>
      </c>
      <c r="I38" s="24"/>
      <c r="J38" s="25">
        <f t="shared" si="0"/>
        <v>0</v>
      </c>
      <c r="K38" s="26">
        <f t="shared" si="1"/>
        <v>0</v>
      </c>
      <c r="L38" s="10"/>
      <c r="M38" s="34" t="s">
        <v>39</v>
      </c>
      <c r="N38" s="27"/>
      <c r="O38" s="28">
        <f t="shared" si="2"/>
        <v>0.38461538461538503</v>
      </c>
      <c r="P38" s="29"/>
      <c r="Q38" s="33"/>
      <c r="R38" s="32"/>
    </row>
    <row r="39" spans="1:18" x14ac:dyDescent="0.2">
      <c r="A39" s="9">
        <v>33</v>
      </c>
      <c r="B39" s="10"/>
      <c r="C39" s="10"/>
      <c r="D39" s="11"/>
      <c r="E39" s="12" t="s">
        <v>68</v>
      </c>
      <c r="F39" s="13"/>
      <c r="G39" s="14"/>
      <c r="H39" s="15" t="s">
        <v>45</v>
      </c>
      <c r="I39" s="24"/>
      <c r="J39" s="25">
        <f t="shared" si="0"/>
        <v>0</v>
      </c>
      <c r="K39" s="26">
        <f t="shared" si="1"/>
        <v>0</v>
      </c>
      <c r="L39" s="10"/>
      <c r="M39" s="34" t="s">
        <v>39</v>
      </c>
      <c r="N39" s="27"/>
      <c r="O39" s="28">
        <f t="shared" si="2"/>
        <v>0.38461538461538503</v>
      </c>
      <c r="P39" s="29"/>
      <c r="Q39" s="33"/>
      <c r="R39" s="32"/>
    </row>
    <row r="40" spans="1:18" x14ac:dyDescent="0.2">
      <c r="A40" s="9">
        <v>34</v>
      </c>
      <c r="B40" s="10"/>
      <c r="C40" s="10"/>
      <c r="D40" s="11"/>
      <c r="E40" s="12" t="s">
        <v>68</v>
      </c>
      <c r="F40" s="13"/>
      <c r="G40" s="14"/>
      <c r="H40" s="15" t="s">
        <v>45</v>
      </c>
      <c r="I40" s="24"/>
      <c r="J40" s="25">
        <f t="shared" si="0"/>
        <v>0</v>
      </c>
      <c r="K40" s="26">
        <f t="shared" si="1"/>
        <v>0</v>
      </c>
      <c r="L40" s="10"/>
      <c r="M40" s="34" t="s">
        <v>39</v>
      </c>
      <c r="N40" s="27"/>
      <c r="O40" s="28">
        <f t="shared" si="2"/>
        <v>0.38461538461538503</v>
      </c>
      <c r="P40" s="29"/>
      <c r="Q40" s="33"/>
      <c r="R40" s="32"/>
    </row>
    <row r="41" spans="1:18" x14ac:dyDescent="0.2">
      <c r="A41" s="9">
        <v>35</v>
      </c>
      <c r="B41" s="10"/>
      <c r="C41" s="10"/>
      <c r="D41" s="11"/>
      <c r="E41" s="12" t="s">
        <v>68</v>
      </c>
      <c r="F41" s="13"/>
      <c r="G41" s="14"/>
      <c r="H41" s="15" t="s">
        <v>45</v>
      </c>
      <c r="I41" s="24"/>
      <c r="J41" s="25">
        <f t="shared" si="0"/>
        <v>0</v>
      </c>
      <c r="K41" s="26">
        <f t="shared" si="1"/>
        <v>0</v>
      </c>
      <c r="L41" s="10"/>
      <c r="M41" s="34" t="s">
        <v>39</v>
      </c>
      <c r="N41" s="27"/>
      <c r="O41" s="28">
        <f t="shared" si="2"/>
        <v>0.38461538461538503</v>
      </c>
      <c r="P41" s="29"/>
      <c r="Q41" s="33"/>
      <c r="R41" s="32"/>
    </row>
    <row r="42" spans="1:18" x14ac:dyDescent="0.2">
      <c r="A42" s="9">
        <v>36</v>
      </c>
      <c r="B42" s="10"/>
      <c r="C42" s="10"/>
      <c r="D42" s="11"/>
      <c r="E42" s="12" t="s">
        <v>68</v>
      </c>
      <c r="F42" s="13"/>
      <c r="G42" s="14"/>
      <c r="H42" s="15" t="s">
        <v>45</v>
      </c>
      <c r="I42" s="24"/>
      <c r="J42" s="25">
        <f t="shared" si="0"/>
        <v>0</v>
      </c>
      <c r="K42" s="26">
        <f t="shared" si="1"/>
        <v>0</v>
      </c>
      <c r="L42" s="10"/>
      <c r="M42" s="34" t="s">
        <v>39</v>
      </c>
      <c r="N42" s="27"/>
      <c r="O42" s="28">
        <f t="shared" si="2"/>
        <v>0.38461538461538503</v>
      </c>
      <c r="P42" s="29"/>
      <c r="Q42" s="33"/>
      <c r="R42" s="32"/>
    </row>
    <row r="43" spans="1:18" x14ac:dyDescent="0.2">
      <c r="A43" s="9">
        <v>37</v>
      </c>
      <c r="B43" s="10"/>
      <c r="C43" s="10"/>
      <c r="D43" s="11"/>
      <c r="E43" s="12" t="s">
        <v>68</v>
      </c>
      <c r="F43" s="13"/>
      <c r="G43" s="14"/>
      <c r="H43" s="15" t="s">
        <v>45</v>
      </c>
      <c r="I43" s="24"/>
      <c r="J43" s="25">
        <f t="shared" si="0"/>
        <v>0</v>
      </c>
      <c r="K43" s="26">
        <f t="shared" si="1"/>
        <v>0</v>
      </c>
      <c r="L43" s="10"/>
      <c r="M43" s="34" t="s">
        <v>39</v>
      </c>
      <c r="N43" s="27"/>
      <c r="O43" s="28">
        <f t="shared" si="2"/>
        <v>0.38461538461538503</v>
      </c>
      <c r="P43" s="29"/>
      <c r="Q43" s="33"/>
      <c r="R43" s="32"/>
    </row>
    <row r="44" spans="1:18" x14ac:dyDescent="0.2">
      <c r="A44" s="9">
        <v>38</v>
      </c>
      <c r="B44" s="10"/>
      <c r="C44" s="10"/>
      <c r="D44" s="11"/>
      <c r="E44" s="12" t="s">
        <v>68</v>
      </c>
      <c r="F44" s="13"/>
      <c r="G44" s="14"/>
      <c r="H44" s="15" t="s">
        <v>45</v>
      </c>
      <c r="I44" s="24"/>
      <c r="J44" s="25">
        <f t="shared" si="0"/>
        <v>0</v>
      </c>
      <c r="K44" s="26">
        <f t="shared" si="1"/>
        <v>0</v>
      </c>
      <c r="L44" s="10"/>
      <c r="M44" s="34" t="s">
        <v>39</v>
      </c>
      <c r="N44" s="27"/>
      <c r="O44" s="28">
        <f t="shared" si="2"/>
        <v>0.38461538461538503</v>
      </c>
      <c r="P44" s="29"/>
      <c r="Q44" s="33"/>
      <c r="R44" s="32"/>
    </row>
    <row r="45" spans="1:18" x14ac:dyDescent="0.2">
      <c r="A45" s="9">
        <v>39</v>
      </c>
      <c r="B45" s="10"/>
      <c r="C45" s="10"/>
      <c r="D45" s="11"/>
      <c r="E45" s="12" t="s">
        <v>68</v>
      </c>
      <c r="F45" s="13"/>
      <c r="G45" s="14"/>
      <c r="H45" s="15" t="s">
        <v>45</v>
      </c>
      <c r="I45" s="24"/>
      <c r="J45" s="25">
        <f t="shared" si="0"/>
        <v>0</v>
      </c>
      <c r="K45" s="26">
        <f t="shared" si="1"/>
        <v>0</v>
      </c>
      <c r="L45" s="10"/>
      <c r="M45" s="34" t="s">
        <v>39</v>
      </c>
      <c r="N45" s="27"/>
      <c r="O45" s="28">
        <f t="shared" si="2"/>
        <v>0.38461538461538503</v>
      </c>
      <c r="P45" s="29"/>
      <c r="Q45" s="33"/>
      <c r="R45" s="32"/>
    </row>
    <row r="46" spans="1:18" x14ac:dyDescent="0.2">
      <c r="A46" s="9">
        <v>40</v>
      </c>
      <c r="B46" s="10"/>
      <c r="C46" s="10"/>
      <c r="D46" s="11"/>
      <c r="E46" s="12" t="s">
        <v>68</v>
      </c>
      <c r="F46" s="13"/>
      <c r="G46" s="14"/>
      <c r="H46" s="15" t="s">
        <v>45</v>
      </c>
      <c r="I46" s="24"/>
      <c r="J46" s="25">
        <f t="shared" si="0"/>
        <v>0</v>
      </c>
      <c r="K46" s="26">
        <f t="shared" si="1"/>
        <v>0</v>
      </c>
      <c r="L46" s="10"/>
      <c r="M46" s="34" t="s">
        <v>39</v>
      </c>
      <c r="N46" s="27"/>
      <c r="O46" s="28">
        <f t="shared" si="2"/>
        <v>0.38461538461538503</v>
      </c>
      <c r="P46" s="29"/>
      <c r="Q46" s="33"/>
      <c r="R46" s="32"/>
    </row>
    <row r="47" spans="1:18" x14ac:dyDescent="0.2">
      <c r="A47" s="9">
        <v>41</v>
      </c>
      <c r="B47" s="10"/>
      <c r="C47" s="10"/>
      <c r="D47" s="11"/>
      <c r="E47" s="12" t="s">
        <v>68</v>
      </c>
      <c r="F47" s="13"/>
      <c r="G47" s="14"/>
      <c r="H47" s="15" t="s">
        <v>45</v>
      </c>
      <c r="I47" s="24"/>
      <c r="J47" s="25">
        <f t="shared" si="0"/>
        <v>0</v>
      </c>
      <c r="K47" s="26">
        <f t="shared" si="1"/>
        <v>0</v>
      </c>
      <c r="L47" s="10"/>
      <c r="M47" s="34" t="s">
        <v>39</v>
      </c>
      <c r="N47" s="27"/>
      <c r="O47" s="28">
        <f t="shared" si="2"/>
        <v>0.38461538461538503</v>
      </c>
      <c r="P47" s="29"/>
      <c r="Q47" s="33"/>
      <c r="R47" s="32"/>
    </row>
    <row r="48" spans="1:18" x14ac:dyDescent="0.2">
      <c r="A48" s="9">
        <v>42</v>
      </c>
      <c r="B48" s="10"/>
      <c r="C48" s="10"/>
      <c r="D48" s="11"/>
      <c r="E48" s="12" t="s">
        <v>68</v>
      </c>
      <c r="F48" s="13"/>
      <c r="G48" s="14"/>
      <c r="H48" s="15" t="s">
        <v>45</v>
      </c>
      <c r="I48" s="24"/>
      <c r="J48" s="25">
        <f t="shared" si="0"/>
        <v>0</v>
      </c>
      <c r="K48" s="26">
        <f t="shared" si="1"/>
        <v>0</v>
      </c>
      <c r="L48" s="10"/>
      <c r="M48" s="34" t="s">
        <v>39</v>
      </c>
      <c r="N48" s="27"/>
      <c r="O48" s="28">
        <f t="shared" si="2"/>
        <v>0.38461538461538503</v>
      </c>
      <c r="P48" s="29"/>
      <c r="Q48" s="33"/>
      <c r="R48" s="32"/>
    </row>
    <row r="49" spans="1:18" x14ac:dyDescent="0.2">
      <c r="A49" s="9">
        <v>43</v>
      </c>
      <c r="B49" s="10"/>
      <c r="C49" s="10"/>
      <c r="D49" s="11"/>
      <c r="E49" s="12" t="s">
        <v>68</v>
      </c>
      <c r="F49" s="13"/>
      <c r="G49" s="14"/>
      <c r="H49" s="15" t="s">
        <v>45</v>
      </c>
      <c r="I49" s="24"/>
      <c r="J49" s="25">
        <f t="shared" si="0"/>
        <v>0</v>
      </c>
      <c r="K49" s="26">
        <f t="shared" si="1"/>
        <v>0</v>
      </c>
      <c r="L49" s="10"/>
      <c r="M49" s="34" t="s">
        <v>39</v>
      </c>
      <c r="N49" s="27"/>
      <c r="O49" s="28">
        <f t="shared" si="2"/>
        <v>0.38461538461538503</v>
      </c>
      <c r="P49" s="29"/>
      <c r="Q49" s="33"/>
      <c r="R49" s="32"/>
    </row>
    <row r="50" spans="1:18" x14ac:dyDescent="0.2">
      <c r="A50" s="9">
        <v>44</v>
      </c>
      <c r="B50" s="10"/>
      <c r="C50" s="10"/>
      <c r="D50" s="11"/>
      <c r="E50" s="12" t="s">
        <v>68</v>
      </c>
      <c r="F50" s="13"/>
      <c r="G50" s="14"/>
      <c r="H50" s="15" t="s">
        <v>45</v>
      </c>
      <c r="I50" s="24"/>
      <c r="J50" s="25">
        <f t="shared" si="0"/>
        <v>0</v>
      </c>
      <c r="K50" s="26">
        <f t="shared" si="1"/>
        <v>0</v>
      </c>
      <c r="L50" s="10"/>
      <c r="M50" s="34" t="s">
        <v>39</v>
      </c>
      <c r="N50" s="27"/>
      <c r="O50" s="28">
        <f t="shared" si="2"/>
        <v>0.38461538461538503</v>
      </c>
      <c r="P50" s="29"/>
      <c r="Q50" s="33"/>
      <c r="R50" s="32"/>
    </row>
    <row r="51" spans="1:18" x14ac:dyDescent="0.2">
      <c r="A51" s="9">
        <v>45</v>
      </c>
      <c r="B51" s="10"/>
      <c r="C51" s="10"/>
      <c r="D51" s="11"/>
      <c r="E51" s="12" t="s">
        <v>68</v>
      </c>
      <c r="F51" s="13"/>
      <c r="G51" s="14"/>
      <c r="H51" s="15" t="s">
        <v>45</v>
      </c>
      <c r="I51" s="24"/>
      <c r="J51" s="25">
        <f t="shared" si="0"/>
        <v>0</v>
      </c>
      <c r="K51" s="26">
        <f t="shared" si="1"/>
        <v>0</v>
      </c>
      <c r="L51" s="10"/>
      <c r="M51" s="34" t="s">
        <v>39</v>
      </c>
      <c r="N51" s="27"/>
      <c r="O51" s="28">
        <f t="shared" si="2"/>
        <v>0.38461538461538503</v>
      </c>
      <c r="P51" s="29"/>
      <c r="Q51" s="33"/>
      <c r="R51" s="32"/>
    </row>
    <row r="52" spans="1:18" x14ac:dyDescent="0.2">
      <c r="A52" s="9">
        <v>46</v>
      </c>
      <c r="B52" s="10"/>
      <c r="C52" s="10"/>
      <c r="D52" s="11"/>
      <c r="E52" s="12" t="s">
        <v>68</v>
      </c>
      <c r="F52" s="13"/>
      <c r="G52" s="14"/>
      <c r="H52" s="15" t="s">
        <v>45</v>
      </c>
      <c r="I52" s="24"/>
      <c r="J52" s="25">
        <f t="shared" si="0"/>
        <v>0</v>
      </c>
      <c r="K52" s="26">
        <f t="shared" si="1"/>
        <v>0</v>
      </c>
      <c r="L52" s="10"/>
      <c r="M52" s="34" t="s">
        <v>39</v>
      </c>
      <c r="N52" s="27"/>
      <c r="O52" s="28">
        <f t="shared" si="2"/>
        <v>0.38461538461538503</v>
      </c>
      <c r="P52" s="29"/>
      <c r="Q52" s="33"/>
      <c r="R52" s="32"/>
    </row>
    <row r="53" spans="1:18" x14ac:dyDescent="0.2">
      <c r="A53" s="9">
        <v>47</v>
      </c>
      <c r="B53" s="10"/>
      <c r="C53" s="10"/>
      <c r="D53" s="11"/>
      <c r="E53" s="12" t="s">
        <v>68</v>
      </c>
      <c r="F53" s="13"/>
      <c r="G53" s="14"/>
      <c r="H53" s="15" t="s">
        <v>45</v>
      </c>
      <c r="I53" s="24"/>
      <c r="J53" s="25">
        <f t="shared" si="0"/>
        <v>0</v>
      </c>
      <c r="K53" s="26">
        <f t="shared" si="1"/>
        <v>0</v>
      </c>
      <c r="L53" s="10"/>
      <c r="M53" s="34" t="s">
        <v>39</v>
      </c>
      <c r="N53" s="27"/>
      <c r="O53" s="28">
        <f t="shared" si="2"/>
        <v>0.38461538461538503</v>
      </c>
      <c r="P53" s="29"/>
      <c r="Q53" s="33"/>
      <c r="R53" s="32"/>
    </row>
    <row r="54" spans="1:18" x14ac:dyDescent="0.2">
      <c r="A54" s="9">
        <v>48</v>
      </c>
      <c r="B54" s="10"/>
      <c r="C54" s="10"/>
      <c r="D54" s="11"/>
      <c r="E54" s="12" t="s">
        <v>68</v>
      </c>
      <c r="F54" s="13"/>
      <c r="G54" s="14"/>
      <c r="H54" s="15" t="s">
        <v>45</v>
      </c>
      <c r="I54" s="24"/>
      <c r="J54" s="25">
        <f t="shared" si="0"/>
        <v>0</v>
      </c>
      <c r="K54" s="26">
        <f t="shared" si="1"/>
        <v>0</v>
      </c>
      <c r="L54" s="10"/>
      <c r="M54" s="34" t="s">
        <v>39</v>
      </c>
      <c r="N54" s="27"/>
      <c r="O54" s="28">
        <f t="shared" si="2"/>
        <v>0.38461538461538503</v>
      </c>
      <c r="P54" s="29"/>
      <c r="Q54" s="33"/>
      <c r="R54" s="32"/>
    </row>
    <row r="55" spans="1:18" x14ac:dyDescent="0.2">
      <c r="A55" s="9">
        <v>49</v>
      </c>
      <c r="B55" s="10"/>
      <c r="C55" s="10"/>
      <c r="D55" s="11"/>
      <c r="E55" s="12" t="s">
        <v>68</v>
      </c>
      <c r="F55" s="13"/>
      <c r="G55" s="14"/>
      <c r="H55" s="15" t="s">
        <v>45</v>
      </c>
      <c r="I55" s="24"/>
      <c r="J55" s="25">
        <f t="shared" si="0"/>
        <v>0</v>
      </c>
      <c r="K55" s="26">
        <f t="shared" si="1"/>
        <v>0</v>
      </c>
      <c r="L55" s="10"/>
      <c r="M55" s="34" t="s">
        <v>39</v>
      </c>
      <c r="N55" s="27"/>
      <c r="O55" s="28">
        <f t="shared" si="2"/>
        <v>0.38461538461538503</v>
      </c>
      <c r="P55" s="29"/>
      <c r="Q55" s="33"/>
      <c r="R55" s="32"/>
    </row>
    <row r="56" spans="1:18" x14ac:dyDescent="0.2">
      <c r="A56" s="9">
        <v>50</v>
      </c>
      <c r="B56" s="10"/>
      <c r="C56" s="10"/>
      <c r="D56" s="11"/>
      <c r="E56" s="12" t="s">
        <v>68</v>
      </c>
      <c r="F56" s="13"/>
      <c r="G56" s="14"/>
      <c r="H56" s="15" t="s">
        <v>45</v>
      </c>
      <c r="I56" s="24"/>
      <c r="J56" s="25">
        <f t="shared" si="0"/>
        <v>0</v>
      </c>
      <c r="K56" s="26">
        <f t="shared" si="1"/>
        <v>0</v>
      </c>
      <c r="L56" s="10"/>
      <c r="M56" s="34" t="s">
        <v>39</v>
      </c>
      <c r="N56" s="27"/>
      <c r="O56" s="28">
        <f t="shared" si="2"/>
        <v>0.38461538461538503</v>
      </c>
      <c r="P56" s="29"/>
      <c r="Q56" s="33"/>
      <c r="R56" s="32"/>
    </row>
    <row r="57" spans="1:18" x14ac:dyDescent="0.2">
      <c r="A57" s="9">
        <v>51</v>
      </c>
      <c r="B57" s="10"/>
      <c r="C57" s="10"/>
      <c r="D57" s="11"/>
      <c r="E57" s="12" t="s">
        <v>68</v>
      </c>
      <c r="F57" s="13"/>
      <c r="G57" s="14"/>
      <c r="H57" s="15" t="s">
        <v>45</v>
      </c>
      <c r="I57" s="24"/>
      <c r="J57" s="25">
        <f t="shared" si="0"/>
        <v>0</v>
      </c>
      <c r="K57" s="26">
        <f t="shared" si="1"/>
        <v>0</v>
      </c>
      <c r="L57" s="10"/>
      <c r="M57" s="34" t="s">
        <v>39</v>
      </c>
      <c r="N57" s="27"/>
      <c r="O57" s="28">
        <f t="shared" si="2"/>
        <v>0.38461538461538503</v>
      </c>
      <c r="P57" s="29"/>
      <c r="Q57" s="33"/>
      <c r="R57" s="32"/>
    </row>
    <row r="58" spans="1:18" x14ac:dyDescent="0.2">
      <c r="A58" s="9">
        <v>52</v>
      </c>
      <c r="B58" s="10"/>
      <c r="C58" s="10"/>
      <c r="D58" s="11"/>
      <c r="E58" s="12" t="s">
        <v>68</v>
      </c>
      <c r="F58" s="13"/>
      <c r="G58" s="14"/>
      <c r="H58" s="15" t="s">
        <v>45</v>
      </c>
      <c r="I58" s="24"/>
      <c r="J58" s="25">
        <f t="shared" si="0"/>
        <v>0</v>
      </c>
      <c r="K58" s="26">
        <f t="shared" si="1"/>
        <v>0</v>
      </c>
      <c r="L58" s="10"/>
      <c r="M58" s="34" t="s">
        <v>39</v>
      </c>
      <c r="N58" s="27"/>
      <c r="O58" s="28">
        <f t="shared" si="2"/>
        <v>0.38461538461538503</v>
      </c>
      <c r="P58" s="29"/>
      <c r="Q58" s="33"/>
      <c r="R58" s="32"/>
    </row>
    <row r="59" spans="1:18" x14ac:dyDescent="0.2">
      <c r="A59" s="9">
        <v>53</v>
      </c>
      <c r="B59" s="10"/>
      <c r="C59" s="10"/>
      <c r="D59" s="11"/>
      <c r="E59" s="12" t="s">
        <v>68</v>
      </c>
      <c r="F59" s="13"/>
      <c r="G59" s="14"/>
      <c r="H59" s="15" t="s">
        <v>45</v>
      </c>
      <c r="I59" s="24"/>
      <c r="J59" s="25">
        <f t="shared" si="0"/>
        <v>0</v>
      </c>
      <c r="K59" s="26">
        <f t="shared" si="1"/>
        <v>0</v>
      </c>
      <c r="L59" s="10"/>
      <c r="M59" s="34" t="s">
        <v>39</v>
      </c>
      <c r="N59" s="27"/>
      <c r="O59" s="28">
        <f t="shared" si="2"/>
        <v>0.38461538461538503</v>
      </c>
      <c r="P59" s="29"/>
      <c r="Q59" s="33"/>
      <c r="R59" s="32"/>
    </row>
    <row r="60" spans="1:18" x14ac:dyDescent="0.2">
      <c r="A60" s="9">
        <v>54</v>
      </c>
      <c r="B60" s="10"/>
      <c r="C60" s="10"/>
      <c r="D60" s="11"/>
      <c r="E60" s="12" t="s">
        <v>68</v>
      </c>
      <c r="F60" s="13"/>
      <c r="G60" s="14"/>
      <c r="H60" s="15" t="s">
        <v>45</v>
      </c>
      <c r="I60" s="24"/>
      <c r="J60" s="25">
        <f t="shared" si="0"/>
        <v>0</v>
      </c>
      <c r="K60" s="26">
        <f t="shared" si="1"/>
        <v>0</v>
      </c>
      <c r="L60" s="10"/>
      <c r="M60" s="34" t="s">
        <v>39</v>
      </c>
      <c r="N60" s="27"/>
      <c r="O60" s="28">
        <f t="shared" si="2"/>
        <v>0.38461538461538503</v>
      </c>
      <c r="P60" s="29"/>
      <c r="Q60" s="33"/>
      <c r="R60" s="32"/>
    </row>
    <row r="61" spans="1:18" x14ac:dyDescent="0.2">
      <c r="A61" s="9">
        <v>55</v>
      </c>
      <c r="B61" s="10"/>
      <c r="C61" s="10"/>
      <c r="D61" s="11"/>
      <c r="E61" s="12" t="s">
        <v>68</v>
      </c>
      <c r="F61" s="13"/>
      <c r="G61" s="14"/>
      <c r="H61" s="15" t="s">
        <v>45</v>
      </c>
      <c r="I61" s="24"/>
      <c r="J61" s="25">
        <f t="shared" si="0"/>
        <v>0</v>
      </c>
      <c r="K61" s="26">
        <f t="shared" si="1"/>
        <v>0</v>
      </c>
      <c r="L61" s="10"/>
      <c r="M61" s="34" t="s">
        <v>39</v>
      </c>
      <c r="N61" s="27"/>
      <c r="O61" s="28">
        <f t="shared" si="2"/>
        <v>0.38461538461538503</v>
      </c>
      <c r="P61" s="29"/>
      <c r="Q61" s="33"/>
      <c r="R61" s="32"/>
    </row>
    <row r="62" spans="1:18" x14ac:dyDescent="0.2">
      <c r="A62" s="9">
        <v>56</v>
      </c>
      <c r="B62" s="10"/>
      <c r="C62" s="10"/>
      <c r="D62" s="11"/>
      <c r="E62" s="12" t="s">
        <v>68</v>
      </c>
      <c r="F62" s="13"/>
      <c r="G62" s="14"/>
      <c r="H62" s="15" t="s">
        <v>45</v>
      </c>
      <c r="I62" s="24"/>
      <c r="J62" s="25">
        <f t="shared" si="0"/>
        <v>0</v>
      </c>
      <c r="K62" s="26">
        <f t="shared" si="1"/>
        <v>0</v>
      </c>
      <c r="L62" s="10"/>
      <c r="M62" s="34" t="s">
        <v>39</v>
      </c>
      <c r="N62" s="27"/>
      <c r="O62" s="28">
        <f t="shared" si="2"/>
        <v>0.38461538461538503</v>
      </c>
      <c r="P62" s="29"/>
      <c r="Q62" s="33"/>
      <c r="R62" s="32"/>
    </row>
    <row r="63" spans="1:18" x14ac:dyDescent="0.2">
      <c r="A63" s="9">
        <v>57</v>
      </c>
      <c r="B63" s="10"/>
      <c r="C63" s="10"/>
      <c r="D63" s="11"/>
      <c r="E63" s="12" t="s">
        <v>68</v>
      </c>
      <c r="F63" s="13"/>
      <c r="G63" s="14"/>
      <c r="H63" s="15" t="s">
        <v>45</v>
      </c>
      <c r="I63" s="24"/>
      <c r="J63" s="25">
        <f t="shared" si="0"/>
        <v>0</v>
      </c>
      <c r="K63" s="26">
        <f t="shared" si="1"/>
        <v>0</v>
      </c>
      <c r="L63" s="10"/>
      <c r="M63" s="34" t="s">
        <v>39</v>
      </c>
      <c r="N63" s="27"/>
      <c r="O63" s="28">
        <f t="shared" si="2"/>
        <v>0.38461538461538503</v>
      </c>
      <c r="P63" s="29"/>
      <c r="Q63" s="33"/>
      <c r="R63" s="32"/>
    </row>
    <row r="64" spans="1:18" x14ac:dyDescent="0.2">
      <c r="A64" s="9">
        <v>58</v>
      </c>
      <c r="B64" s="10"/>
      <c r="C64" s="10"/>
      <c r="D64" s="11"/>
      <c r="E64" s="12" t="s">
        <v>68</v>
      </c>
      <c r="F64" s="13"/>
      <c r="G64" s="14"/>
      <c r="H64" s="15" t="s">
        <v>45</v>
      </c>
      <c r="I64" s="24"/>
      <c r="J64" s="25">
        <f t="shared" si="0"/>
        <v>0</v>
      </c>
      <c r="K64" s="26">
        <f t="shared" si="1"/>
        <v>0</v>
      </c>
      <c r="L64" s="10"/>
      <c r="M64" s="34" t="s">
        <v>39</v>
      </c>
      <c r="N64" s="27"/>
      <c r="O64" s="28">
        <f t="shared" si="2"/>
        <v>0.38461538461538503</v>
      </c>
      <c r="P64" s="29"/>
      <c r="Q64" s="33"/>
      <c r="R64" s="32"/>
    </row>
    <row r="65" spans="1:18" x14ac:dyDescent="0.2">
      <c r="A65" s="9">
        <v>59</v>
      </c>
      <c r="B65" s="10"/>
      <c r="C65" s="10"/>
      <c r="D65" s="11"/>
      <c r="E65" s="12" t="s">
        <v>68</v>
      </c>
      <c r="F65" s="13"/>
      <c r="G65" s="14"/>
      <c r="H65" s="15" t="s">
        <v>45</v>
      </c>
      <c r="I65" s="24"/>
      <c r="J65" s="25">
        <f t="shared" si="0"/>
        <v>0</v>
      </c>
      <c r="K65" s="26">
        <f t="shared" si="1"/>
        <v>0</v>
      </c>
      <c r="L65" s="10"/>
      <c r="M65" s="34" t="s">
        <v>39</v>
      </c>
      <c r="N65" s="27"/>
      <c r="O65" s="28">
        <f t="shared" si="2"/>
        <v>0.38461538461538503</v>
      </c>
      <c r="P65" s="29"/>
      <c r="Q65" s="33"/>
      <c r="R65" s="32"/>
    </row>
    <row r="66" spans="1:18" x14ac:dyDescent="0.2">
      <c r="A66" s="9">
        <v>60</v>
      </c>
      <c r="B66" s="10"/>
      <c r="C66" s="10"/>
      <c r="D66" s="11"/>
      <c r="E66" s="12" t="s">
        <v>68</v>
      </c>
      <c r="F66" s="13"/>
      <c r="G66" s="14"/>
      <c r="H66" s="15" t="s">
        <v>45</v>
      </c>
      <c r="I66" s="24"/>
      <c r="J66" s="25">
        <f t="shared" si="0"/>
        <v>0</v>
      </c>
      <c r="K66" s="26">
        <f t="shared" si="1"/>
        <v>0</v>
      </c>
      <c r="L66" s="10"/>
      <c r="M66" s="34" t="s">
        <v>39</v>
      </c>
      <c r="N66" s="27"/>
      <c r="O66" s="28">
        <f t="shared" si="2"/>
        <v>0.38461538461538503</v>
      </c>
      <c r="P66" s="29"/>
      <c r="Q66" s="33"/>
      <c r="R66" s="32"/>
    </row>
    <row r="67" spans="1:18" x14ac:dyDescent="0.2">
      <c r="A67" s="9">
        <v>61</v>
      </c>
      <c r="B67" s="10"/>
      <c r="C67" s="10"/>
      <c r="D67" s="11"/>
      <c r="E67" s="12" t="s">
        <v>68</v>
      </c>
      <c r="F67" s="13"/>
      <c r="G67" s="14"/>
      <c r="H67" s="15" t="s">
        <v>45</v>
      </c>
      <c r="I67" s="24"/>
      <c r="J67" s="25">
        <f t="shared" si="0"/>
        <v>0</v>
      </c>
      <c r="K67" s="26">
        <f t="shared" si="1"/>
        <v>0</v>
      </c>
      <c r="L67" s="10"/>
      <c r="M67" s="34" t="s">
        <v>39</v>
      </c>
      <c r="N67" s="27"/>
      <c r="O67" s="28">
        <f t="shared" si="2"/>
        <v>0.38461538461538503</v>
      </c>
      <c r="P67" s="29"/>
      <c r="Q67" s="33"/>
      <c r="R67" s="32"/>
    </row>
    <row r="68" spans="1:18" x14ac:dyDescent="0.2">
      <c r="A68" s="9">
        <v>62</v>
      </c>
      <c r="B68" s="10"/>
      <c r="C68" s="10"/>
      <c r="D68" s="11"/>
      <c r="E68" s="12" t="s">
        <v>68</v>
      </c>
      <c r="F68" s="13"/>
      <c r="G68" s="14"/>
      <c r="H68" s="15" t="s">
        <v>45</v>
      </c>
      <c r="I68" s="24"/>
      <c r="J68" s="25">
        <f t="shared" si="0"/>
        <v>0</v>
      </c>
      <c r="K68" s="26">
        <f t="shared" si="1"/>
        <v>0</v>
      </c>
      <c r="L68" s="10"/>
      <c r="M68" s="34" t="s">
        <v>39</v>
      </c>
      <c r="N68" s="27"/>
      <c r="O68" s="28">
        <f t="shared" si="2"/>
        <v>0.38461538461538503</v>
      </c>
      <c r="P68" s="29"/>
      <c r="Q68" s="33"/>
      <c r="R68" s="32"/>
    </row>
    <row r="69" spans="1:18" x14ac:dyDescent="0.2">
      <c r="A69" s="9">
        <v>63</v>
      </c>
      <c r="B69" s="10"/>
      <c r="C69" s="10"/>
      <c r="D69" s="11"/>
      <c r="E69" s="12" t="s">
        <v>68</v>
      </c>
      <c r="F69" s="13"/>
      <c r="G69" s="14"/>
      <c r="H69" s="15" t="s">
        <v>45</v>
      </c>
      <c r="I69" s="24"/>
      <c r="J69" s="25">
        <f t="shared" si="0"/>
        <v>0</v>
      </c>
      <c r="K69" s="26">
        <f t="shared" si="1"/>
        <v>0</v>
      </c>
      <c r="L69" s="10"/>
      <c r="M69" s="34" t="s">
        <v>39</v>
      </c>
      <c r="N69" s="27"/>
      <c r="O69" s="28">
        <f t="shared" si="2"/>
        <v>0.38461538461538503</v>
      </c>
      <c r="P69" s="29"/>
      <c r="Q69" s="33"/>
      <c r="R69" s="32"/>
    </row>
    <row r="70" spans="1:18" x14ac:dyDescent="0.2">
      <c r="A70" s="9">
        <v>64</v>
      </c>
      <c r="B70" s="10"/>
      <c r="C70" s="10"/>
      <c r="D70" s="11"/>
      <c r="E70" s="12" t="s">
        <v>68</v>
      </c>
      <c r="F70" s="13"/>
      <c r="G70" s="14"/>
      <c r="H70" s="15" t="s">
        <v>45</v>
      </c>
      <c r="I70" s="24"/>
      <c r="J70" s="25">
        <f t="shared" si="0"/>
        <v>0</v>
      </c>
      <c r="K70" s="26">
        <f t="shared" si="1"/>
        <v>0</v>
      </c>
      <c r="L70" s="10"/>
      <c r="M70" s="34" t="s">
        <v>39</v>
      </c>
      <c r="N70" s="27"/>
      <c r="O70" s="28">
        <f t="shared" si="2"/>
        <v>0.38461538461538503</v>
      </c>
      <c r="P70" s="29"/>
      <c r="Q70" s="33"/>
      <c r="R70" s="32"/>
    </row>
    <row r="71" spans="1:18" x14ac:dyDescent="0.2">
      <c r="A71" s="9">
        <v>65</v>
      </c>
      <c r="B71" s="10"/>
      <c r="C71" s="10"/>
      <c r="D71" s="11"/>
      <c r="E71" s="12" t="s">
        <v>68</v>
      </c>
      <c r="F71" s="13"/>
      <c r="G71" s="14"/>
      <c r="H71" s="15" t="s">
        <v>45</v>
      </c>
      <c r="I71" s="24"/>
      <c r="J71" s="25">
        <f t="shared" ref="J71:J134" si="3">B:B*I:I</f>
        <v>0</v>
      </c>
      <c r="K71" s="26">
        <f t="shared" ref="K71:K134" si="4">B:B*K$5</f>
        <v>0</v>
      </c>
      <c r="L71" s="10"/>
      <c r="M71" s="34" t="s">
        <v>39</v>
      </c>
      <c r="N71" s="27"/>
      <c r="O71" s="28">
        <f t="shared" si="2"/>
        <v>0.38461538461538503</v>
      </c>
      <c r="P71" s="29"/>
      <c r="Q71" s="33"/>
      <c r="R71" s="32"/>
    </row>
    <row r="72" spans="1:18" x14ac:dyDescent="0.2">
      <c r="A72" s="9">
        <v>66</v>
      </c>
      <c r="B72" s="10"/>
      <c r="C72" s="10"/>
      <c r="D72" s="11"/>
      <c r="E72" s="12" t="s">
        <v>68</v>
      </c>
      <c r="F72" s="13"/>
      <c r="G72" s="14"/>
      <c r="H72" s="15" t="s">
        <v>45</v>
      </c>
      <c r="I72" s="24"/>
      <c r="J72" s="25">
        <f t="shared" si="3"/>
        <v>0</v>
      </c>
      <c r="K72" s="26">
        <f t="shared" si="4"/>
        <v>0</v>
      </c>
      <c r="L72" s="10"/>
      <c r="M72" s="34" t="s">
        <v>39</v>
      </c>
      <c r="N72" s="27"/>
      <c r="O72" s="28">
        <f t="shared" ref="O72:O135" si="5">COUNTA(B72:N72)/13</f>
        <v>0.38461538461538503</v>
      </c>
      <c r="P72" s="29"/>
      <c r="Q72" s="33"/>
      <c r="R72" s="32"/>
    </row>
    <row r="73" spans="1:18" x14ac:dyDescent="0.2">
      <c r="A73" s="9">
        <v>67</v>
      </c>
      <c r="B73" s="10"/>
      <c r="C73" s="10"/>
      <c r="D73" s="11"/>
      <c r="E73" s="12" t="s">
        <v>68</v>
      </c>
      <c r="F73" s="13"/>
      <c r="G73" s="14"/>
      <c r="H73" s="15" t="s">
        <v>45</v>
      </c>
      <c r="I73" s="24"/>
      <c r="J73" s="25">
        <f t="shared" si="3"/>
        <v>0</v>
      </c>
      <c r="K73" s="26">
        <f t="shared" si="4"/>
        <v>0</v>
      </c>
      <c r="L73" s="10"/>
      <c r="M73" s="34" t="s">
        <v>39</v>
      </c>
      <c r="N73" s="27"/>
      <c r="O73" s="28">
        <f t="shared" si="5"/>
        <v>0.38461538461538503</v>
      </c>
      <c r="P73" s="29"/>
      <c r="Q73" s="33"/>
      <c r="R73" s="32"/>
    </row>
    <row r="74" spans="1:18" x14ac:dyDescent="0.2">
      <c r="A74" s="9">
        <v>68</v>
      </c>
      <c r="B74" s="10"/>
      <c r="C74" s="10"/>
      <c r="D74" s="11"/>
      <c r="E74" s="12" t="s">
        <v>68</v>
      </c>
      <c r="F74" s="13"/>
      <c r="G74" s="14"/>
      <c r="H74" s="15" t="s">
        <v>45</v>
      </c>
      <c r="I74" s="24"/>
      <c r="J74" s="25">
        <f t="shared" si="3"/>
        <v>0</v>
      </c>
      <c r="K74" s="26">
        <f t="shared" si="4"/>
        <v>0</v>
      </c>
      <c r="L74" s="10"/>
      <c r="M74" s="34" t="s">
        <v>39</v>
      </c>
      <c r="N74" s="27"/>
      <c r="O74" s="28">
        <f t="shared" si="5"/>
        <v>0.38461538461538503</v>
      </c>
      <c r="P74" s="29"/>
      <c r="Q74" s="33"/>
      <c r="R74" s="32"/>
    </row>
    <row r="75" spans="1:18" x14ac:dyDescent="0.2">
      <c r="A75" s="9">
        <v>69</v>
      </c>
      <c r="B75" s="10"/>
      <c r="C75" s="10"/>
      <c r="D75" s="11"/>
      <c r="E75" s="12" t="s">
        <v>68</v>
      </c>
      <c r="F75" s="13"/>
      <c r="G75" s="14"/>
      <c r="H75" s="15" t="s">
        <v>45</v>
      </c>
      <c r="I75" s="24"/>
      <c r="J75" s="25">
        <f t="shared" si="3"/>
        <v>0</v>
      </c>
      <c r="K75" s="26">
        <f t="shared" si="4"/>
        <v>0</v>
      </c>
      <c r="L75" s="10"/>
      <c r="M75" s="34" t="s">
        <v>39</v>
      </c>
      <c r="N75" s="27"/>
      <c r="O75" s="28">
        <f t="shared" si="5"/>
        <v>0.38461538461538503</v>
      </c>
      <c r="P75" s="29"/>
      <c r="Q75" s="33"/>
      <c r="R75" s="32"/>
    </row>
    <row r="76" spans="1:18" x14ac:dyDescent="0.2">
      <c r="A76" s="9">
        <v>70</v>
      </c>
      <c r="B76" s="10"/>
      <c r="C76" s="10"/>
      <c r="D76" s="11"/>
      <c r="E76" s="12" t="s">
        <v>68</v>
      </c>
      <c r="F76" s="13"/>
      <c r="G76" s="14"/>
      <c r="H76" s="15" t="s">
        <v>45</v>
      </c>
      <c r="I76" s="24"/>
      <c r="J76" s="25">
        <f t="shared" si="3"/>
        <v>0</v>
      </c>
      <c r="K76" s="26">
        <f t="shared" si="4"/>
        <v>0</v>
      </c>
      <c r="L76" s="10"/>
      <c r="M76" s="34" t="s">
        <v>39</v>
      </c>
      <c r="N76" s="27"/>
      <c r="O76" s="28">
        <f t="shared" si="5"/>
        <v>0.38461538461538503</v>
      </c>
      <c r="P76" s="29"/>
      <c r="Q76" s="33"/>
      <c r="R76" s="32"/>
    </row>
    <row r="77" spans="1:18" x14ac:dyDescent="0.2">
      <c r="A77" s="9">
        <v>71</v>
      </c>
      <c r="B77" s="10"/>
      <c r="C77" s="10"/>
      <c r="D77" s="11"/>
      <c r="E77" s="12" t="s">
        <v>68</v>
      </c>
      <c r="F77" s="13"/>
      <c r="G77" s="14"/>
      <c r="H77" s="15" t="s">
        <v>45</v>
      </c>
      <c r="I77" s="24"/>
      <c r="J77" s="25">
        <f t="shared" si="3"/>
        <v>0</v>
      </c>
      <c r="K77" s="26">
        <f t="shared" si="4"/>
        <v>0</v>
      </c>
      <c r="L77" s="10"/>
      <c r="M77" s="34" t="s">
        <v>39</v>
      </c>
      <c r="N77" s="27"/>
      <c r="O77" s="28">
        <f t="shared" si="5"/>
        <v>0.38461538461538503</v>
      </c>
      <c r="P77" s="29"/>
      <c r="Q77" s="33"/>
      <c r="R77" s="32"/>
    </row>
    <row r="78" spans="1:18" x14ac:dyDescent="0.2">
      <c r="A78" s="9">
        <v>72</v>
      </c>
      <c r="B78" s="10"/>
      <c r="C78" s="10"/>
      <c r="D78" s="11"/>
      <c r="E78" s="12" t="s">
        <v>68</v>
      </c>
      <c r="F78" s="13"/>
      <c r="G78" s="14"/>
      <c r="H78" s="15" t="s">
        <v>45</v>
      </c>
      <c r="I78" s="24"/>
      <c r="J78" s="25">
        <f t="shared" si="3"/>
        <v>0</v>
      </c>
      <c r="K78" s="26">
        <f t="shared" si="4"/>
        <v>0</v>
      </c>
      <c r="L78" s="10"/>
      <c r="M78" s="34" t="s">
        <v>39</v>
      </c>
      <c r="N78" s="27"/>
      <c r="O78" s="28">
        <f t="shared" si="5"/>
        <v>0.38461538461538503</v>
      </c>
      <c r="P78" s="29"/>
      <c r="Q78" s="33"/>
      <c r="R78" s="32"/>
    </row>
    <row r="79" spans="1:18" x14ac:dyDescent="0.2">
      <c r="A79" s="9">
        <v>73</v>
      </c>
      <c r="B79" s="10"/>
      <c r="C79" s="10"/>
      <c r="D79" s="11"/>
      <c r="E79" s="12" t="s">
        <v>68</v>
      </c>
      <c r="F79" s="13"/>
      <c r="G79" s="14"/>
      <c r="H79" s="15" t="s">
        <v>45</v>
      </c>
      <c r="I79" s="24"/>
      <c r="J79" s="25">
        <f t="shared" si="3"/>
        <v>0</v>
      </c>
      <c r="K79" s="26">
        <f t="shared" si="4"/>
        <v>0</v>
      </c>
      <c r="L79" s="10"/>
      <c r="M79" s="34" t="s">
        <v>39</v>
      </c>
      <c r="N79" s="27"/>
      <c r="O79" s="28">
        <f t="shared" si="5"/>
        <v>0.38461538461538503</v>
      </c>
      <c r="P79" s="29"/>
      <c r="Q79" s="33"/>
      <c r="R79" s="32"/>
    </row>
    <row r="80" spans="1:18" x14ac:dyDescent="0.2">
      <c r="A80" s="9">
        <v>74</v>
      </c>
      <c r="B80" s="10"/>
      <c r="C80" s="10"/>
      <c r="D80" s="11"/>
      <c r="E80" s="12" t="s">
        <v>68</v>
      </c>
      <c r="F80" s="13"/>
      <c r="G80" s="14"/>
      <c r="H80" s="15" t="s">
        <v>45</v>
      </c>
      <c r="I80" s="24"/>
      <c r="J80" s="25">
        <f t="shared" si="3"/>
        <v>0</v>
      </c>
      <c r="K80" s="26">
        <f t="shared" si="4"/>
        <v>0</v>
      </c>
      <c r="L80" s="10"/>
      <c r="M80" s="34" t="s">
        <v>39</v>
      </c>
      <c r="N80" s="27"/>
      <c r="O80" s="28">
        <f t="shared" si="5"/>
        <v>0.38461538461538503</v>
      </c>
      <c r="P80" s="29"/>
      <c r="Q80" s="33"/>
      <c r="R80" s="32"/>
    </row>
    <row r="81" spans="1:18" x14ac:dyDescent="0.2">
      <c r="A81" s="9">
        <v>75</v>
      </c>
      <c r="B81" s="10"/>
      <c r="C81" s="10"/>
      <c r="D81" s="11"/>
      <c r="E81" s="12" t="s">
        <v>68</v>
      </c>
      <c r="F81" s="13"/>
      <c r="G81" s="14"/>
      <c r="H81" s="15" t="s">
        <v>45</v>
      </c>
      <c r="I81" s="24"/>
      <c r="J81" s="25">
        <f t="shared" si="3"/>
        <v>0</v>
      </c>
      <c r="K81" s="26">
        <f t="shared" si="4"/>
        <v>0</v>
      </c>
      <c r="L81" s="10"/>
      <c r="M81" s="34" t="s">
        <v>39</v>
      </c>
      <c r="N81" s="27"/>
      <c r="O81" s="28">
        <f t="shared" si="5"/>
        <v>0.38461538461538503</v>
      </c>
      <c r="P81" s="29"/>
      <c r="Q81" s="33"/>
      <c r="R81" s="32"/>
    </row>
    <row r="82" spans="1:18" x14ac:dyDescent="0.2">
      <c r="A82" s="9">
        <v>76</v>
      </c>
      <c r="B82" s="10"/>
      <c r="C82" s="10"/>
      <c r="D82" s="11"/>
      <c r="E82" s="12" t="s">
        <v>68</v>
      </c>
      <c r="F82" s="13"/>
      <c r="G82" s="14"/>
      <c r="H82" s="15" t="s">
        <v>45</v>
      </c>
      <c r="I82" s="24"/>
      <c r="J82" s="25">
        <f t="shared" si="3"/>
        <v>0</v>
      </c>
      <c r="K82" s="26">
        <f t="shared" si="4"/>
        <v>0</v>
      </c>
      <c r="L82" s="10"/>
      <c r="M82" s="34" t="s">
        <v>39</v>
      </c>
      <c r="N82" s="27"/>
      <c r="O82" s="28">
        <f t="shared" si="5"/>
        <v>0.38461538461538503</v>
      </c>
      <c r="P82" s="29"/>
      <c r="Q82" s="33"/>
      <c r="R82" s="32"/>
    </row>
    <row r="83" spans="1:18" x14ac:dyDescent="0.2">
      <c r="A83" s="9">
        <v>77</v>
      </c>
      <c r="B83" s="10"/>
      <c r="C83" s="10"/>
      <c r="D83" s="11"/>
      <c r="E83" s="12" t="s">
        <v>68</v>
      </c>
      <c r="F83" s="13"/>
      <c r="G83" s="14"/>
      <c r="H83" s="15" t="s">
        <v>45</v>
      </c>
      <c r="I83" s="24"/>
      <c r="J83" s="25">
        <f t="shared" si="3"/>
        <v>0</v>
      </c>
      <c r="K83" s="26">
        <f t="shared" si="4"/>
        <v>0</v>
      </c>
      <c r="L83" s="10"/>
      <c r="M83" s="34" t="s">
        <v>39</v>
      </c>
      <c r="N83" s="27"/>
      <c r="O83" s="28">
        <f t="shared" si="5"/>
        <v>0.38461538461538503</v>
      </c>
      <c r="P83" s="29"/>
      <c r="Q83" s="33"/>
      <c r="R83" s="32"/>
    </row>
    <row r="84" spans="1:18" x14ac:dyDescent="0.2">
      <c r="A84" s="9">
        <v>78</v>
      </c>
      <c r="B84" s="10"/>
      <c r="C84" s="10"/>
      <c r="D84" s="11"/>
      <c r="E84" s="12" t="s">
        <v>68</v>
      </c>
      <c r="F84" s="13"/>
      <c r="G84" s="14"/>
      <c r="H84" s="15" t="s">
        <v>45</v>
      </c>
      <c r="I84" s="24"/>
      <c r="J84" s="25">
        <f t="shared" si="3"/>
        <v>0</v>
      </c>
      <c r="K84" s="26">
        <f t="shared" si="4"/>
        <v>0</v>
      </c>
      <c r="L84" s="10"/>
      <c r="M84" s="34" t="s">
        <v>39</v>
      </c>
      <c r="N84" s="27"/>
      <c r="O84" s="28">
        <f t="shared" si="5"/>
        <v>0.38461538461538503</v>
      </c>
      <c r="P84" s="29"/>
      <c r="Q84" s="33"/>
      <c r="R84" s="32"/>
    </row>
    <row r="85" spans="1:18" x14ac:dyDescent="0.2">
      <c r="A85" s="9">
        <v>79</v>
      </c>
      <c r="B85" s="10"/>
      <c r="C85" s="10"/>
      <c r="D85" s="11"/>
      <c r="E85" s="12" t="s">
        <v>68</v>
      </c>
      <c r="F85" s="13"/>
      <c r="G85" s="14"/>
      <c r="H85" s="15" t="s">
        <v>45</v>
      </c>
      <c r="I85" s="24"/>
      <c r="J85" s="25">
        <f t="shared" si="3"/>
        <v>0</v>
      </c>
      <c r="K85" s="26">
        <f t="shared" si="4"/>
        <v>0</v>
      </c>
      <c r="L85" s="10"/>
      <c r="M85" s="34" t="s">
        <v>39</v>
      </c>
      <c r="N85" s="27"/>
      <c r="O85" s="28">
        <f t="shared" si="5"/>
        <v>0.38461538461538503</v>
      </c>
      <c r="P85" s="29"/>
      <c r="Q85" s="33"/>
      <c r="R85" s="32"/>
    </row>
    <row r="86" spans="1:18" x14ac:dyDescent="0.2">
      <c r="A86" s="9">
        <v>80</v>
      </c>
      <c r="B86" s="10"/>
      <c r="C86" s="10"/>
      <c r="D86" s="11"/>
      <c r="E86" s="12" t="s">
        <v>68</v>
      </c>
      <c r="F86" s="13"/>
      <c r="G86" s="14"/>
      <c r="H86" s="15" t="s">
        <v>45</v>
      </c>
      <c r="I86" s="24"/>
      <c r="J86" s="25">
        <f t="shared" si="3"/>
        <v>0</v>
      </c>
      <c r="K86" s="26">
        <f t="shared" si="4"/>
        <v>0</v>
      </c>
      <c r="L86" s="10"/>
      <c r="M86" s="34" t="s">
        <v>39</v>
      </c>
      <c r="N86" s="27"/>
      <c r="O86" s="28">
        <f t="shared" si="5"/>
        <v>0.38461538461538503</v>
      </c>
      <c r="P86" s="29"/>
      <c r="Q86" s="33"/>
      <c r="R86" s="32"/>
    </row>
    <row r="87" spans="1:18" x14ac:dyDescent="0.2">
      <c r="A87" s="9">
        <v>81</v>
      </c>
      <c r="B87" s="10"/>
      <c r="C87" s="10"/>
      <c r="D87" s="11"/>
      <c r="E87" s="12" t="s">
        <v>68</v>
      </c>
      <c r="F87" s="13"/>
      <c r="G87" s="14"/>
      <c r="H87" s="15" t="s">
        <v>45</v>
      </c>
      <c r="I87" s="24"/>
      <c r="J87" s="25">
        <f t="shared" si="3"/>
        <v>0</v>
      </c>
      <c r="K87" s="26">
        <f t="shared" si="4"/>
        <v>0</v>
      </c>
      <c r="L87" s="10"/>
      <c r="M87" s="34" t="s">
        <v>39</v>
      </c>
      <c r="N87" s="27"/>
      <c r="O87" s="28">
        <f t="shared" si="5"/>
        <v>0.38461538461538503</v>
      </c>
      <c r="P87" s="29"/>
      <c r="Q87" s="33"/>
      <c r="R87" s="32"/>
    </row>
    <row r="88" spans="1:18" x14ac:dyDescent="0.2">
      <c r="A88" s="9">
        <v>82</v>
      </c>
      <c r="B88" s="10"/>
      <c r="C88" s="10"/>
      <c r="D88" s="11"/>
      <c r="E88" s="12" t="s">
        <v>68</v>
      </c>
      <c r="F88" s="13"/>
      <c r="G88" s="14"/>
      <c r="H88" s="15" t="s">
        <v>45</v>
      </c>
      <c r="I88" s="24"/>
      <c r="J88" s="25">
        <f t="shared" si="3"/>
        <v>0</v>
      </c>
      <c r="K88" s="26">
        <f t="shared" si="4"/>
        <v>0</v>
      </c>
      <c r="L88" s="10"/>
      <c r="M88" s="34" t="s">
        <v>39</v>
      </c>
      <c r="N88" s="27"/>
      <c r="O88" s="28">
        <f t="shared" si="5"/>
        <v>0.38461538461538503</v>
      </c>
      <c r="P88" s="29"/>
      <c r="Q88" s="33"/>
      <c r="R88" s="32"/>
    </row>
    <row r="89" spans="1:18" x14ac:dyDescent="0.2">
      <c r="A89" s="9">
        <v>83</v>
      </c>
      <c r="B89" s="10"/>
      <c r="C89" s="10"/>
      <c r="D89" s="11"/>
      <c r="E89" s="12" t="s">
        <v>68</v>
      </c>
      <c r="F89" s="13"/>
      <c r="G89" s="14"/>
      <c r="H89" s="15" t="s">
        <v>45</v>
      </c>
      <c r="I89" s="24"/>
      <c r="J89" s="25">
        <f t="shared" si="3"/>
        <v>0</v>
      </c>
      <c r="K89" s="26">
        <f t="shared" si="4"/>
        <v>0</v>
      </c>
      <c r="L89" s="10"/>
      <c r="M89" s="34" t="s">
        <v>39</v>
      </c>
      <c r="N89" s="27"/>
      <c r="O89" s="28">
        <f t="shared" si="5"/>
        <v>0.38461538461538503</v>
      </c>
      <c r="P89" s="29"/>
      <c r="Q89" s="33"/>
      <c r="R89" s="32"/>
    </row>
    <row r="90" spans="1:18" x14ac:dyDescent="0.2">
      <c r="A90" s="9">
        <v>84</v>
      </c>
      <c r="B90" s="10"/>
      <c r="C90" s="10"/>
      <c r="D90" s="11"/>
      <c r="E90" s="12" t="s">
        <v>68</v>
      </c>
      <c r="F90" s="13"/>
      <c r="G90" s="14"/>
      <c r="H90" s="15" t="s">
        <v>45</v>
      </c>
      <c r="I90" s="24"/>
      <c r="J90" s="25">
        <f t="shared" si="3"/>
        <v>0</v>
      </c>
      <c r="K90" s="26">
        <f t="shared" si="4"/>
        <v>0</v>
      </c>
      <c r="L90" s="10"/>
      <c r="M90" s="34" t="s">
        <v>39</v>
      </c>
      <c r="N90" s="27"/>
      <c r="O90" s="28">
        <f t="shared" si="5"/>
        <v>0.38461538461538503</v>
      </c>
      <c r="P90" s="29"/>
      <c r="Q90" s="33"/>
      <c r="R90" s="32"/>
    </row>
    <row r="91" spans="1:18" x14ac:dyDescent="0.2">
      <c r="A91" s="9">
        <v>85</v>
      </c>
      <c r="B91" s="10"/>
      <c r="C91" s="10"/>
      <c r="D91" s="11"/>
      <c r="E91" s="12" t="s">
        <v>68</v>
      </c>
      <c r="F91" s="13"/>
      <c r="G91" s="14"/>
      <c r="H91" s="15" t="s">
        <v>45</v>
      </c>
      <c r="I91" s="24"/>
      <c r="J91" s="25">
        <f t="shared" si="3"/>
        <v>0</v>
      </c>
      <c r="K91" s="26">
        <f t="shared" si="4"/>
        <v>0</v>
      </c>
      <c r="L91" s="10"/>
      <c r="M91" s="34" t="s">
        <v>39</v>
      </c>
      <c r="N91" s="27"/>
      <c r="O91" s="28">
        <f t="shared" si="5"/>
        <v>0.38461538461538503</v>
      </c>
      <c r="P91" s="29"/>
      <c r="Q91" s="33"/>
      <c r="R91" s="32"/>
    </row>
    <row r="92" spans="1:18" x14ac:dyDescent="0.2">
      <c r="A92" s="9">
        <v>86</v>
      </c>
      <c r="B92" s="10"/>
      <c r="C92" s="10"/>
      <c r="D92" s="11"/>
      <c r="E92" s="12" t="s">
        <v>68</v>
      </c>
      <c r="F92" s="13"/>
      <c r="G92" s="14"/>
      <c r="H92" s="15" t="s">
        <v>45</v>
      </c>
      <c r="I92" s="24"/>
      <c r="J92" s="25">
        <f t="shared" si="3"/>
        <v>0</v>
      </c>
      <c r="K92" s="26">
        <f t="shared" si="4"/>
        <v>0</v>
      </c>
      <c r="L92" s="10"/>
      <c r="M92" s="34" t="s">
        <v>39</v>
      </c>
      <c r="N92" s="27"/>
      <c r="O92" s="28">
        <f t="shared" si="5"/>
        <v>0.38461538461538503</v>
      </c>
      <c r="P92" s="29"/>
      <c r="Q92" s="33"/>
      <c r="R92" s="32"/>
    </row>
    <row r="93" spans="1:18" x14ac:dyDescent="0.2">
      <c r="A93" s="9">
        <v>87</v>
      </c>
      <c r="B93" s="10"/>
      <c r="C93" s="10"/>
      <c r="D93" s="11"/>
      <c r="E93" s="12" t="s">
        <v>68</v>
      </c>
      <c r="F93" s="13"/>
      <c r="G93" s="14"/>
      <c r="H93" s="15" t="s">
        <v>45</v>
      </c>
      <c r="I93" s="24"/>
      <c r="J93" s="25">
        <f t="shared" si="3"/>
        <v>0</v>
      </c>
      <c r="K93" s="26">
        <f t="shared" si="4"/>
        <v>0</v>
      </c>
      <c r="L93" s="10"/>
      <c r="M93" s="34" t="s">
        <v>39</v>
      </c>
      <c r="N93" s="27"/>
      <c r="O93" s="28">
        <f t="shared" si="5"/>
        <v>0.38461538461538503</v>
      </c>
      <c r="P93" s="29"/>
      <c r="Q93" s="33"/>
      <c r="R93" s="32"/>
    </row>
    <row r="94" spans="1:18" x14ac:dyDescent="0.2">
      <c r="A94" s="9">
        <v>88</v>
      </c>
      <c r="B94" s="10"/>
      <c r="C94" s="10"/>
      <c r="D94" s="11"/>
      <c r="E94" s="12" t="s">
        <v>68</v>
      </c>
      <c r="F94" s="13"/>
      <c r="G94" s="14"/>
      <c r="H94" s="15" t="s">
        <v>45</v>
      </c>
      <c r="I94" s="24"/>
      <c r="J94" s="25">
        <f t="shared" si="3"/>
        <v>0</v>
      </c>
      <c r="K94" s="26">
        <f t="shared" si="4"/>
        <v>0</v>
      </c>
      <c r="L94" s="10"/>
      <c r="M94" s="34" t="s">
        <v>39</v>
      </c>
      <c r="N94" s="27"/>
      <c r="O94" s="28">
        <f t="shared" si="5"/>
        <v>0.38461538461538503</v>
      </c>
      <c r="P94" s="29"/>
      <c r="Q94" s="33"/>
      <c r="R94" s="32"/>
    </row>
    <row r="95" spans="1:18" x14ac:dyDescent="0.2">
      <c r="A95" s="9">
        <v>89</v>
      </c>
      <c r="B95" s="10"/>
      <c r="C95" s="10"/>
      <c r="D95" s="11"/>
      <c r="E95" s="12" t="s">
        <v>68</v>
      </c>
      <c r="F95" s="13"/>
      <c r="G95" s="14"/>
      <c r="H95" s="15" t="s">
        <v>45</v>
      </c>
      <c r="I95" s="24"/>
      <c r="J95" s="25">
        <f t="shared" si="3"/>
        <v>0</v>
      </c>
      <c r="K95" s="26">
        <f t="shared" si="4"/>
        <v>0</v>
      </c>
      <c r="L95" s="10"/>
      <c r="M95" s="34" t="s">
        <v>39</v>
      </c>
      <c r="N95" s="27"/>
      <c r="O95" s="28">
        <f t="shared" si="5"/>
        <v>0.38461538461538503</v>
      </c>
      <c r="P95" s="29"/>
      <c r="Q95" s="33"/>
      <c r="R95" s="32"/>
    </row>
    <row r="96" spans="1:18" x14ac:dyDescent="0.2">
      <c r="A96" s="9">
        <v>90</v>
      </c>
      <c r="B96" s="10"/>
      <c r="C96" s="10"/>
      <c r="D96" s="11"/>
      <c r="E96" s="12" t="s">
        <v>68</v>
      </c>
      <c r="F96" s="13"/>
      <c r="G96" s="14"/>
      <c r="H96" s="15" t="s">
        <v>45</v>
      </c>
      <c r="I96" s="24"/>
      <c r="J96" s="25">
        <f t="shared" si="3"/>
        <v>0</v>
      </c>
      <c r="K96" s="26">
        <f t="shared" si="4"/>
        <v>0</v>
      </c>
      <c r="L96" s="10"/>
      <c r="M96" s="34" t="s">
        <v>39</v>
      </c>
      <c r="N96" s="27"/>
      <c r="O96" s="28">
        <f t="shared" si="5"/>
        <v>0.38461538461538503</v>
      </c>
      <c r="P96" s="29"/>
      <c r="Q96" s="33"/>
      <c r="R96" s="32"/>
    </row>
    <row r="97" spans="1:18" x14ac:dyDescent="0.2">
      <c r="A97" s="9">
        <v>91</v>
      </c>
      <c r="B97" s="10"/>
      <c r="C97" s="10"/>
      <c r="D97" s="11"/>
      <c r="E97" s="12" t="s">
        <v>68</v>
      </c>
      <c r="F97" s="13"/>
      <c r="G97" s="14"/>
      <c r="H97" s="15" t="s">
        <v>45</v>
      </c>
      <c r="I97" s="24"/>
      <c r="J97" s="25">
        <f t="shared" si="3"/>
        <v>0</v>
      </c>
      <c r="K97" s="26">
        <f t="shared" si="4"/>
        <v>0</v>
      </c>
      <c r="L97" s="10"/>
      <c r="M97" s="34" t="s">
        <v>39</v>
      </c>
      <c r="N97" s="27"/>
      <c r="O97" s="28">
        <f t="shared" si="5"/>
        <v>0.38461538461538503</v>
      </c>
      <c r="P97" s="29"/>
      <c r="Q97" s="33"/>
      <c r="R97" s="32"/>
    </row>
    <row r="98" spans="1:18" x14ac:dyDescent="0.2">
      <c r="A98" s="9">
        <v>92</v>
      </c>
      <c r="B98" s="10"/>
      <c r="C98" s="10"/>
      <c r="D98" s="11"/>
      <c r="E98" s="12" t="s">
        <v>68</v>
      </c>
      <c r="F98" s="13"/>
      <c r="G98" s="14"/>
      <c r="H98" s="15" t="s">
        <v>45</v>
      </c>
      <c r="I98" s="24"/>
      <c r="J98" s="25">
        <f t="shared" si="3"/>
        <v>0</v>
      </c>
      <c r="K98" s="26">
        <f t="shared" si="4"/>
        <v>0</v>
      </c>
      <c r="L98" s="10"/>
      <c r="M98" s="34" t="s">
        <v>39</v>
      </c>
      <c r="N98" s="27"/>
      <c r="O98" s="28">
        <f t="shared" si="5"/>
        <v>0.38461538461538503</v>
      </c>
      <c r="P98" s="29"/>
      <c r="Q98" s="33"/>
      <c r="R98" s="32"/>
    </row>
    <row r="99" spans="1:18" x14ac:dyDescent="0.2">
      <c r="A99" s="9">
        <v>93</v>
      </c>
      <c r="B99" s="10"/>
      <c r="C99" s="10"/>
      <c r="D99" s="11"/>
      <c r="E99" s="12" t="s">
        <v>68</v>
      </c>
      <c r="F99" s="13"/>
      <c r="G99" s="14"/>
      <c r="H99" s="15" t="s">
        <v>45</v>
      </c>
      <c r="I99" s="24"/>
      <c r="J99" s="25">
        <f t="shared" si="3"/>
        <v>0</v>
      </c>
      <c r="K99" s="26">
        <f t="shared" si="4"/>
        <v>0</v>
      </c>
      <c r="L99" s="10"/>
      <c r="M99" s="34" t="s">
        <v>39</v>
      </c>
      <c r="N99" s="27"/>
      <c r="O99" s="28">
        <f t="shared" si="5"/>
        <v>0.38461538461538503</v>
      </c>
      <c r="P99" s="29"/>
      <c r="Q99" s="33"/>
      <c r="R99" s="32"/>
    </row>
    <row r="100" spans="1:18" x14ac:dyDescent="0.2">
      <c r="A100" s="9">
        <v>94</v>
      </c>
      <c r="B100" s="10"/>
      <c r="C100" s="10"/>
      <c r="D100" s="11"/>
      <c r="E100" s="12" t="s">
        <v>68</v>
      </c>
      <c r="F100" s="13"/>
      <c r="G100" s="14"/>
      <c r="H100" s="15" t="s">
        <v>45</v>
      </c>
      <c r="I100" s="24"/>
      <c r="J100" s="25">
        <f t="shared" si="3"/>
        <v>0</v>
      </c>
      <c r="K100" s="26">
        <f t="shared" si="4"/>
        <v>0</v>
      </c>
      <c r="L100" s="10"/>
      <c r="M100" s="34" t="s">
        <v>39</v>
      </c>
      <c r="N100" s="27"/>
      <c r="O100" s="28">
        <f t="shared" si="5"/>
        <v>0.38461538461538503</v>
      </c>
      <c r="P100" s="29"/>
      <c r="Q100" s="33"/>
      <c r="R100" s="32"/>
    </row>
    <row r="101" spans="1:18" x14ac:dyDescent="0.2">
      <c r="A101" s="9">
        <v>95</v>
      </c>
      <c r="B101" s="10"/>
      <c r="C101" s="10"/>
      <c r="D101" s="11"/>
      <c r="E101" s="12" t="s">
        <v>68</v>
      </c>
      <c r="F101" s="13"/>
      <c r="G101" s="14"/>
      <c r="H101" s="15" t="s">
        <v>45</v>
      </c>
      <c r="I101" s="24"/>
      <c r="J101" s="25">
        <f t="shared" si="3"/>
        <v>0</v>
      </c>
      <c r="K101" s="26">
        <f t="shared" si="4"/>
        <v>0</v>
      </c>
      <c r="L101" s="10"/>
      <c r="M101" s="34" t="s">
        <v>39</v>
      </c>
      <c r="N101" s="27"/>
      <c r="O101" s="28">
        <f t="shared" si="5"/>
        <v>0.38461538461538503</v>
      </c>
      <c r="P101" s="29"/>
      <c r="Q101" s="33"/>
      <c r="R101" s="32"/>
    </row>
    <row r="102" spans="1:18" x14ac:dyDescent="0.2">
      <c r="A102" s="9">
        <v>96</v>
      </c>
      <c r="B102" s="10"/>
      <c r="C102" s="10"/>
      <c r="D102" s="11"/>
      <c r="E102" s="12" t="s">
        <v>68</v>
      </c>
      <c r="F102" s="13"/>
      <c r="G102" s="14"/>
      <c r="H102" s="15" t="s">
        <v>45</v>
      </c>
      <c r="I102" s="24"/>
      <c r="J102" s="25">
        <f t="shared" si="3"/>
        <v>0</v>
      </c>
      <c r="K102" s="26">
        <f t="shared" si="4"/>
        <v>0</v>
      </c>
      <c r="L102" s="10"/>
      <c r="M102" s="34" t="s">
        <v>39</v>
      </c>
      <c r="N102" s="27"/>
      <c r="O102" s="28">
        <f t="shared" si="5"/>
        <v>0.38461538461538503</v>
      </c>
      <c r="P102" s="29"/>
      <c r="Q102" s="33"/>
      <c r="R102" s="32"/>
    </row>
    <row r="103" spans="1:18" x14ac:dyDescent="0.2">
      <c r="A103" s="9">
        <v>97</v>
      </c>
      <c r="B103" s="10"/>
      <c r="C103" s="10"/>
      <c r="D103" s="11"/>
      <c r="E103" s="12" t="s">
        <v>68</v>
      </c>
      <c r="F103" s="13"/>
      <c r="G103" s="14"/>
      <c r="H103" s="15" t="s">
        <v>45</v>
      </c>
      <c r="I103" s="24"/>
      <c r="J103" s="25">
        <f t="shared" si="3"/>
        <v>0</v>
      </c>
      <c r="K103" s="26">
        <f t="shared" si="4"/>
        <v>0</v>
      </c>
      <c r="L103" s="10"/>
      <c r="M103" s="34" t="s">
        <v>39</v>
      </c>
      <c r="N103" s="27"/>
      <c r="O103" s="28">
        <f t="shared" si="5"/>
        <v>0.38461538461538503</v>
      </c>
      <c r="P103" s="29"/>
      <c r="Q103" s="33"/>
      <c r="R103" s="32"/>
    </row>
    <row r="104" spans="1:18" x14ac:dyDescent="0.2">
      <c r="A104" s="9">
        <v>98</v>
      </c>
      <c r="B104" s="10"/>
      <c r="C104" s="10"/>
      <c r="D104" s="11"/>
      <c r="E104" s="12" t="s">
        <v>68</v>
      </c>
      <c r="F104" s="13"/>
      <c r="G104" s="14"/>
      <c r="H104" s="15" t="s">
        <v>45</v>
      </c>
      <c r="I104" s="24"/>
      <c r="J104" s="25">
        <f t="shared" si="3"/>
        <v>0</v>
      </c>
      <c r="K104" s="26">
        <f t="shared" si="4"/>
        <v>0</v>
      </c>
      <c r="L104" s="10"/>
      <c r="M104" s="34" t="s">
        <v>39</v>
      </c>
      <c r="N104" s="27"/>
      <c r="O104" s="28">
        <f t="shared" si="5"/>
        <v>0.38461538461538503</v>
      </c>
      <c r="P104" s="29"/>
      <c r="Q104" s="33"/>
      <c r="R104" s="32"/>
    </row>
    <row r="105" spans="1:18" x14ac:dyDescent="0.2">
      <c r="A105" s="9">
        <v>99</v>
      </c>
      <c r="B105" s="10"/>
      <c r="C105" s="10"/>
      <c r="D105" s="11"/>
      <c r="E105" s="12" t="s">
        <v>68</v>
      </c>
      <c r="F105" s="13"/>
      <c r="G105" s="14"/>
      <c r="H105" s="15" t="s">
        <v>45</v>
      </c>
      <c r="I105" s="24"/>
      <c r="J105" s="25">
        <f t="shared" si="3"/>
        <v>0</v>
      </c>
      <c r="K105" s="26">
        <f t="shared" si="4"/>
        <v>0</v>
      </c>
      <c r="L105" s="10"/>
      <c r="M105" s="34" t="s">
        <v>39</v>
      </c>
      <c r="N105" s="27"/>
      <c r="O105" s="28">
        <f t="shared" si="5"/>
        <v>0.38461538461538503</v>
      </c>
      <c r="P105" s="29"/>
      <c r="Q105" s="33"/>
      <c r="R105" s="32"/>
    </row>
    <row r="106" spans="1:18" x14ac:dyDescent="0.2">
      <c r="A106" s="9">
        <v>100</v>
      </c>
      <c r="B106" s="10"/>
      <c r="C106" s="10"/>
      <c r="D106" s="11"/>
      <c r="E106" s="12" t="s">
        <v>68</v>
      </c>
      <c r="F106" s="13"/>
      <c r="G106" s="14"/>
      <c r="H106" s="15" t="s">
        <v>45</v>
      </c>
      <c r="I106" s="24"/>
      <c r="J106" s="25">
        <f t="shared" si="3"/>
        <v>0</v>
      </c>
      <c r="K106" s="26">
        <f t="shared" si="4"/>
        <v>0</v>
      </c>
      <c r="L106" s="10"/>
      <c r="M106" s="34" t="s">
        <v>39</v>
      </c>
      <c r="N106" s="27"/>
      <c r="O106" s="28">
        <f t="shared" si="5"/>
        <v>0.38461538461538503</v>
      </c>
      <c r="P106" s="29"/>
      <c r="Q106" s="33"/>
      <c r="R106" s="32"/>
    </row>
    <row r="107" spans="1:18" x14ac:dyDescent="0.2">
      <c r="A107" s="9">
        <v>101</v>
      </c>
      <c r="B107" s="10"/>
      <c r="C107" s="10"/>
      <c r="D107" s="11"/>
      <c r="E107" s="12" t="s">
        <v>68</v>
      </c>
      <c r="F107" s="13"/>
      <c r="G107" s="14"/>
      <c r="H107" s="15" t="s">
        <v>45</v>
      </c>
      <c r="I107" s="24"/>
      <c r="J107" s="25">
        <f t="shared" si="3"/>
        <v>0</v>
      </c>
      <c r="K107" s="26">
        <f t="shared" si="4"/>
        <v>0</v>
      </c>
      <c r="L107" s="10"/>
      <c r="M107" s="34" t="s">
        <v>39</v>
      </c>
      <c r="N107" s="27"/>
      <c r="O107" s="28">
        <f t="shared" si="5"/>
        <v>0.38461538461538503</v>
      </c>
      <c r="P107" s="29"/>
      <c r="Q107" s="33"/>
      <c r="R107" s="32"/>
    </row>
    <row r="108" spans="1:18" x14ac:dyDescent="0.2">
      <c r="A108" s="9">
        <v>102</v>
      </c>
      <c r="B108" s="10"/>
      <c r="C108" s="10"/>
      <c r="D108" s="11"/>
      <c r="E108" s="12" t="s">
        <v>68</v>
      </c>
      <c r="F108" s="13"/>
      <c r="G108" s="14"/>
      <c r="H108" s="15" t="s">
        <v>45</v>
      </c>
      <c r="I108" s="24"/>
      <c r="J108" s="25">
        <f t="shared" si="3"/>
        <v>0</v>
      </c>
      <c r="K108" s="26">
        <f t="shared" si="4"/>
        <v>0</v>
      </c>
      <c r="L108" s="10"/>
      <c r="M108" s="34" t="s">
        <v>39</v>
      </c>
      <c r="N108" s="27"/>
      <c r="O108" s="28">
        <f t="shared" si="5"/>
        <v>0.38461538461538503</v>
      </c>
      <c r="P108" s="29"/>
      <c r="Q108" s="33"/>
      <c r="R108" s="32"/>
    </row>
    <row r="109" spans="1:18" x14ac:dyDescent="0.2">
      <c r="A109" s="9">
        <v>103</v>
      </c>
      <c r="B109" s="10"/>
      <c r="C109" s="10"/>
      <c r="D109" s="11"/>
      <c r="E109" s="12" t="s">
        <v>68</v>
      </c>
      <c r="F109" s="13"/>
      <c r="G109" s="14"/>
      <c r="H109" s="15" t="s">
        <v>45</v>
      </c>
      <c r="I109" s="24"/>
      <c r="J109" s="25">
        <f t="shared" si="3"/>
        <v>0</v>
      </c>
      <c r="K109" s="26">
        <f t="shared" si="4"/>
        <v>0</v>
      </c>
      <c r="L109" s="10"/>
      <c r="M109" s="34" t="s">
        <v>39</v>
      </c>
      <c r="N109" s="27"/>
      <c r="O109" s="28">
        <f t="shared" si="5"/>
        <v>0.38461538461538503</v>
      </c>
      <c r="P109" s="29"/>
      <c r="Q109" s="33"/>
      <c r="R109" s="32"/>
    </row>
    <row r="110" spans="1:18" x14ac:dyDescent="0.2">
      <c r="A110" s="9">
        <v>104</v>
      </c>
      <c r="B110" s="10"/>
      <c r="C110" s="10"/>
      <c r="D110" s="11"/>
      <c r="E110" s="12" t="s">
        <v>68</v>
      </c>
      <c r="F110" s="13"/>
      <c r="G110" s="14"/>
      <c r="H110" s="15" t="s">
        <v>45</v>
      </c>
      <c r="I110" s="24"/>
      <c r="J110" s="25">
        <f t="shared" si="3"/>
        <v>0</v>
      </c>
      <c r="K110" s="26">
        <f t="shared" si="4"/>
        <v>0</v>
      </c>
      <c r="L110" s="10"/>
      <c r="M110" s="34" t="s">
        <v>39</v>
      </c>
      <c r="N110" s="27"/>
      <c r="O110" s="28">
        <f t="shared" si="5"/>
        <v>0.38461538461538503</v>
      </c>
      <c r="P110" s="29"/>
      <c r="Q110" s="33"/>
      <c r="R110" s="32"/>
    </row>
    <row r="111" spans="1:18" x14ac:dyDescent="0.2">
      <c r="A111" s="9">
        <v>105</v>
      </c>
      <c r="B111" s="10"/>
      <c r="C111" s="10"/>
      <c r="D111" s="11"/>
      <c r="E111" s="12" t="s">
        <v>68</v>
      </c>
      <c r="F111" s="13"/>
      <c r="G111" s="14"/>
      <c r="H111" s="15" t="s">
        <v>45</v>
      </c>
      <c r="I111" s="24"/>
      <c r="J111" s="25">
        <f t="shared" si="3"/>
        <v>0</v>
      </c>
      <c r="K111" s="26">
        <f t="shared" si="4"/>
        <v>0</v>
      </c>
      <c r="L111" s="10"/>
      <c r="M111" s="34" t="s">
        <v>39</v>
      </c>
      <c r="N111" s="27"/>
      <c r="O111" s="28">
        <f t="shared" si="5"/>
        <v>0.38461538461538503</v>
      </c>
      <c r="P111" s="29"/>
      <c r="Q111" s="33"/>
      <c r="R111" s="32"/>
    </row>
    <row r="112" spans="1:18" x14ac:dyDescent="0.2">
      <c r="A112" s="9">
        <v>106</v>
      </c>
      <c r="B112" s="10"/>
      <c r="C112" s="10"/>
      <c r="D112" s="11"/>
      <c r="E112" s="12" t="s">
        <v>68</v>
      </c>
      <c r="F112" s="13"/>
      <c r="G112" s="14"/>
      <c r="H112" s="15" t="s">
        <v>45</v>
      </c>
      <c r="I112" s="24"/>
      <c r="J112" s="25">
        <f t="shared" si="3"/>
        <v>0</v>
      </c>
      <c r="K112" s="26">
        <f t="shared" si="4"/>
        <v>0</v>
      </c>
      <c r="L112" s="10"/>
      <c r="M112" s="34" t="s">
        <v>39</v>
      </c>
      <c r="N112" s="27"/>
      <c r="O112" s="28">
        <f t="shared" si="5"/>
        <v>0.38461538461538503</v>
      </c>
      <c r="P112" s="29"/>
      <c r="Q112" s="33"/>
      <c r="R112" s="32"/>
    </row>
    <row r="113" spans="1:18" x14ac:dyDescent="0.2">
      <c r="A113" s="9">
        <v>107</v>
      </c>
      <c r="B113" s="10"/>
      <c r="C113" s="10"/>
      <c r="D113" s="11"/>
      <c r="E113" s="12" t="s">
        <v>68</v>
      </c>
      <c r="F113" s="13"/>
      <c r="G113" s="14"/>
      <c r="H113" s="15" t="s">
        <v>45</v>
      </c>
      <c r="I113" s="24"/>
      <c r="J113" s="25">
        <f t="shared" si="3"/>
        <v>0</v>
      </c>
      <c r="K113" s="26">
        <f t="shared" si="4"/>
        <v>0</v>
      </c>
      <c r="L113" s="10"/>
      <c r="M113" s="34" t="s">
        <v>39</v>
      </c>
      <c r="N113" s="27"/>
      <c r="O113" s="28">
        <f t="shared" si="5"/>
        <v>0.38461538461538503</v>
      </c>
      <c r="P113" s="29"/>
      <c r="Q113" s="33"/>
      <c r="R113" s="32"/>
    </row>
    <row r="114" spans="1:18" x14ac:dyDescent="0.2">
      <c r="A114" s="9">
        <v>108</v>
      </c>
      <c r="B114" s="10"/>
      <c r="C114" s="10"/>
      <c r="D114" s="11"/>
      <c r="E114" s="12" t="s">
        <v>68</v>
      </c>
      <c r="F114" s="13"/>
      <c r="G114" s="14"/>
      <c r="H114" s="15" t="s">
        <v>45</v>
      </c>
      <c r="I114" s="24"/>
      <c r="J114" s="25">
        <f t="shared" si="3"/>
        <v>0</v>
      </c>
      <c r="K114" s="26">
        <f t="shared" si="4"/>
        <v>0</v>
      </c>
      <c r="L114" s="10"/>
      <c r="M114" s="34" t="s">
        <v>39</v>
      </c>
      <c r="N114" s="27"/>
      <c r="O114" s="28">
        <f t="shared" si="5"/>
        <v>0.38461538461538503</v>
      </c>
      <c r="P114" s="29"/>
      <c r="Q114" s="33"/>
      <c r="R114" s="32"/>
    </row>
    <row r="115" spans="1:18" x14ac:dyDescent="0.2">
      <c r="A115" s="9">
        <v>109</v>
      </c>
      <c r="B115" s="10"/>
      <c r="C115" s="10"/>
      <c r="D115" s="11"/>
      <c r="E115" s="12" t="s">
        <v>68</v>
      </c>
      <c r="F115" s="13"/>
      <c r="G115" s="14"/>
      <c r="H115" s="15" t="s">
        <v>45</v>
      </c>
      <c r="I115" s="24"/>
      <c r="J115" s="25">
        <f t="shared" si="3"/>
        <v>0</v>
      </c>
      <c r="K115" s="26">
        <f t="shared" si="4"/>
        <v>0</v>
      </c>
      <c r="L115" s="10"/>
      <c r="M115" s="34" t="s">
        <v>39</v>
      </c>
      <c r="N115" s="27"/>
      <c r="O115" s="28">
        <f t="shared" si="5"/>
        <v>0.38461538461538503</v>
      </c>
      <c r="P115" s="29"/>
      <c r="Q115" s="33"/>
      <c r="R115" s="32"/>
    </row>
    <row r="116" spans="1:18" x14ac:dyDescent="0.2">
      <c r="A116" s="9">
        <v>110</v>
      </c>
      <c r="B116" s="10"/>
      <c r="C116" s="10"/>
      <c r="D116" s="11"/>
      <c r="E116" s="12" t="s">
        <v>68</v>
      </c>
      <c r="F116" s="13"/>
      <c r="G116" s="14"/>
      <c r="H116" s="15" t="s">
        <v>45</v>
      </c>
      <c r="I116" s="24"/>
      <c r="J116" s="25">
        <f t="shared" si="3"/>
        <v>0</v>
      </c>
      <c r="K116" s="26">
        <f t="shared" si="4"/>
        <v>0</v>
      </c>
      <c r="L116" s="10"/>
      <c r="M116" s="34" t="s">
        <v>39</v>
      </c>
      <c r="N116" s="27"/>
      <c r="O116" s="28">
        <f t="shared" si="5"/>
        <v>0.38461538461538503</v>
      </c>
      <c r="P116" s="29"/>
      <c r="Q116" s="33"/>
      <c r="R116" s="32"/>
    </row>
    <row r="117" spans="1:18" x14ac:dyDescent="0.2">
      <c r="A117" s="9">
        <v>111</v>
      </c>
      <c r="B117" s="10"/>
      <c r="C117" s="10"/>
      <c r="D117" s="11"/>
      <c r="E117" s="12" t="s">
        <v>68</v>
      </c>
      <c r="F117" s="13"/>
      <c r="G117" s="14"/>
      <c r="H117" s="15" t="s">
        <v>45</v>
      </c>
      <c r="I117" s="24"/>
      <c r="J117" s="25">
        <f t="shared" si="3"/>
        <v>0</v>
      </c>
      <c r="K117" s="26">
        <f t="shared" si="4"/>
        <v>0</v>
      </c>
      <c r="L117" s="10"/>
      <c r="M117" s="34" t="s">
        <v>39</v>
      </c>
      <c r="N117" s="27"/>
      <c r="O117" s="28">
        <f t="shared" si="5"/>
        <v>0.38461538461538503</v>
      </c>
      <c r="P117" s="29"/>
      <c r="Q117" s="33"/>
      <c r="R117" s="32"/>
    </row>
    <row r="118" spans="1:18" x14ac:dyDescent="0.2">
      <c r="A118" s="9">
        <v>112</v>
      </c>
      <c r="B118" s="10"/>
      <c r="C118" s="10"/>
      <c r="D118" s="11"/>
      <c r="E118" s="12" t="s">
        <v>68</v>
      </c>
      <c r="F118" s="13"/>
      <c r="G118" s="14"/>
      <c r="H118" s="15" t="s">
        <v>45</v>
      </c>
      <c r="I118" s="24"/>
      <c r="J118" s="25">
        <f t="shared" si="3"/>
        <v>0</v>
      </c>
      <c r="K118" s="26">
        <f t="shared" si="4"/>
        <v>0</v>
      </c>
      <c r="L118" s="10"/>
      <c r="M118" s="34" t="s">
        <v>39</v>
      </c>
      <c r="N118" s="27"/>
      <c r="O118" s="28">
        <f t="shared" si="5"/>
        <v>0.38461538461538503</v>
      </c>
      <c r="P118" s="29"/>
      <c r="Q118" s="33"/>
      <c r="R118" s="32"/>
    </row>
    <row r="119" spans="1:18" x14ac:dyDescent="0.2">
      <c r="A119" s="9">
        <v>113</v>
      </c>
      <c r="B119" s="10"/>
      <c r="C119" s="10"/>
      <c r="D119" s="11"/>
      <c r="E119" s="12" t="s">
        <v>68</v>
      </c>
      <c r="F119" s="13"/>
      <c r="G119" s="14"/>
      <c r="H119" s="15" t="s">
        <v>45</v>
      </c>
      <c r="I119" s="24"/>
      <c r="J119" s="25">
        <f t="shared" si="3"/>
        <v>0</v>
      </c>
      <c r="K119" s="26">
        <f t="shared" si="4"/>
        <v>0</v>
      </c>
      <c r="L119" s="10"/>
      <c r="M119" s="34" t="s">
        <v>39</v>
      </c>
      <c r="N119" s="27"/>
      <c r="O119" s="28">
        <f t="shared" si="5"/>
        <v>0.38461538461538503</v>
      </c>
      <c r="P119" s="29"/>
      <c r="Q119" s="33"/>
      <c r="R119" s="32"/>
    </row>
    <row r="120" spans="1:18" x14ac:dyDescent="0.2">
      <c r="A120" s="9">
        <v>114</v>
      </c>
      <c r="B120" s="10"/>
      <c r="C120" s="10"/>
      <c r="D120" s="11"/>
      <c r="E120" s="12" t="s">
        <v>68</v>
      </c>
      <c r="F120" s="13"/>
      <c r="G120" s="14"/>
      <c r="H120" s="15" t="s">
        <v>45</v>
      </c>
      <c r="I120" s="24"/>
      <c r="J120" s="25">
        <f t="shared" si="3"/>
        <v>0</v>
      </c>
      <c r="K120" s="26">
        <f t="shared" si="4"/>
        <v>0</v>
      </c>
      <c r="L120" s="10"/>
      <c r="M120" s="34" t="s">
        <v>39</v>
      </c>
      <c r="N120" s="27"/>
      <c r="O120" s="28">
        <f t="shared" si="5"/>
        <v>0.38461538461538503</v>
      </c>
      <c r="P120" s="29"/>
      <c r="Q120" s="33"/>
      <c r="R120" s="32"/>
    </row>
    <row r="121" spans="1:18" x14ac:dyDescent="0.2">
      <c r="A121" s="9">
        <v>115</v>
      </c>
      <c r="B121" s="10"/>
      <c r="C121" s="10"/>
      <c r="D121" s="11"/>
      <c r="E121" s="12" t="s">
        <v>68</v>
      </c>
      <c r="F121" s="13"/>
      <c r="G121" s="14"/>
      <c r="H121" s="15" t="s">
        <v>45</v>
      </c>
      <c r="I121" s="24"/>
      <c r="J121" s="25">
        <f t="shared" si="3"/>
        <v>0</v>
      </c>
      <c r="K121" s="26">
        <f t="shared" si="4"/>
        <v>0</v>
      </c>
      <c r="L121" s="10"/>
      <c r="M121" s="34" t="s">
        <v>39</v>
      </c>
      <c r="N121" s="27"/>
      <c r="O121" s="28">
        <f t="shared" si="5"/>
        <v>0.38461538461538503</v>
      </c>
      <c r="P121" s="29"/>
      <c r="Q121" s="33"/>
      <c r="R121" s="32"/>
    </row>
    <row r="122" spans="1:18" x14ac:dyDescent="0.2">
      <c r="A122" s="9">
        <v>116</v>
      </c>
      <c r="B122" s="10"/>
      <c r="C122" s="10"/>
      <c r="D122" s="11"/>
      <c r="E122" s="12" t="s">
        <v>68</v>
      </c>
      <c r="F122" s="13"/>
      <c r="G122" s="14"/>
      <c r="H122" s="15" t="s">
        <v>45</v>
      </c>
      <c r="I122" s="24"/>
      <c r="J122" s="25">
        <f t="shared" si="3"/>
        <v>0</v>
      </c>
      <c r="K122" s="26">
        <f t="shared" si="4"/>
        <v>0</v>
      </c>
      <c r="L122" s="10"/>
      <c r="M122" s="34" t="s">
        <v>39</v>
      </c>
      <c r="N122" s="27"/>
      <c r="O122" s="28">
        <f t="shared" si="5"/>
        <v>0.38461538461538503</v>
      </c>
      <c r="P122" s="29"/>
      <c r="Q122" s="33"/>
      <c r="R122" s="32"/>
    </row>
    <row r="123" spans="1:18" x14ac:dyDescent="0.2">
      <c r="A123" s="9">
        <v>117</v>
      </c>
      <c r="B123" s="10"/>
      <c r="C123" s="10"/>
      <c r="D123" s="11"/>
      <c r="E123" s="12" t="s">
        <v>68</v>
      </c>
      <c r="F123" s="13"/>
      <c r="G123" s="14"/>
      <c r="H123" s="15" t="s">
        <v>45</v>
      </c>
      <c r="I123" s="24"/>
      <c r="J123" s="25">
        <f t="shared" si="3"/>
        <v>0</v>
      </c>
      <c r="K123" s="26">
        <f t="shared" si="4"/>
        <v>0</v>
      </c>
      <c r="L123" s="10"/>
      <c r="M123" s="34" t="s">
        <v>39</v>
      </c>
      <c r="N123" s="27"/>
      <c r="O123" s="28">
        <f t="shared" si="5"/>
        <v>0.38461538461538503</v>
      </c>
      <c r="P123" s="29"/>
      <c r="Q123" s="33"/>
      <c r="R123" s="32"/>
    </row>
    <row r="124" spans="1:18" x14ac:dyDescent="0.2">
      <c r="A124" s="9">
        <v>118</v>
      </c>
      <c r="B124" s="10"/>
      <c r="C124" s="10"/>
      <c r="D124" s="11"/>
      <c r="E124" s="12" t="s">
        <v>68</v>
      </c>
      <c r="F124" s="13"/>
      <c r="G124" s="14"/>
      <c r="H124" s="15" t="s">
        <v>45</v>
      </c>
      <c r="I124" s="24"/>
      <c r="J124" s="25">
        <f t="shared" si="3"/>
        <v>0</v>
      </c>
      <c r="K124" s="26">
        <f t="shared" si="4"/>
        <v>0</v>
      </c>
      <c r="L124" s="10"/>
      <c r="M124" s="34" t="s">
        <v>39</v>
      </c>
      <c r="N124" s="27"/>
      <c r="O124" s="28">
        <f t="shared" si="5"/>
        <v>0.38461538461538503</v>
      </c>
      <c r="P124" s="29"/>
      <c r="Q124" s="33"/>
      <c r="R124" s="32"/>
    </row>
    <row r="125" spans="1:18" x14ac:dyDescent="0.2">
      <c r="A125" s="9">
        <v>119</v>
      </c>
      <c r="B125" s="10"/>
      <c r="C125" s="10"/>
      <c r="D125" s="11"/>
      <c r="E125" s="12" t="s">
        <v>68</v>
      </c>
      <c r="F125" s="13"/>
      <c r="G125" s="14"/>
      <c r="H125" s="15" t="s">
        <v>45</v>
      </c>
      <c r="I125" s="24"/>
      <c r="J125" s="25">
        <f t="shared" si="3"/>
        <v>0</v>
      </c>
      <c r="K125" s="26">
        <f t="shared" si="4"/>
        <v>0</v>
      </c>
      <c r="L125" s="10"/>
      <c r="M125" s="34" t="s">
        <v>39</v>
      </c>
      <c r="N125" s="27"/>
      <c r="O125" s="28">
        <f t="shared" si="5"/>
        <v>0.38461538461538503</v>
      </c>
      <c r="P125" s="29"/>
      <c r="Q125" s="33"/>
      <c r="R125" s="32"/>
    </row>
    <row r="126" spans="1:18" x14ac:dyDescent="0.2">
      <c r="A126" s="9">
        <v>120</v>
      </c>
      <c r="B126" s="10"/>
      <c r="C126" s="10"/>
      <c r="D126" s="11"/>
      <c r="E126" s="12" t="s">
        <v>68</v>
      </c>
      <c r="F126" s="13"/>
      <c r="G126" s="14"/>
      <c r="H126" s="15" t="s">
        <v>45</v>
      </c>
      <c r="I126" s="24"/>
      <c r="J126" s="25">
        <f t="shared" si="3"/>
        <v>0</v>
      </c>
      <c r="K126" s="26">
        <f t="shared" si="4"/>
        <v>0</v>
      </c>
      <c r="L126" s="10"/>
      <c r="M126" s="34" t="s">
        <v>39</v>
      </c>
      <c r="N126" s="27"/>
      <c r="O126" s="28">
        <f t="shared" si="5"/>
        <v>0.38461538461538503</v>
      </c>
      <c r="P126" s="29"/>
      <c r="Q126" s="33"/>
      <c r="R126" s="32"/>
    </row>
    <row r="127" spans="1:18" x14ac:dyDescent="0.2">
      <c r="A127" s="9">
        <v>121</v>
      </c>
      <c r="B127" s="10"/>
      <c r="C127" s="10"/>
      <c r="D127" s="11"/>
      <c r="E127" s="12" t="s">
        <v>68</v>
      </c>
      <c r="F127" s="13"/>
      <c r="G127" s="14"/>
      <c r="H127" s="15" t="s">
        <v>45</v>
      </c>
      <c r="I127" s="24"/>
      <c r="J127" s="25">
        <f t="shared" si="3"/>
        <v>0</v>
      </c>
      <c r="K127" s="26">
        <f t="shared" si="4"/>
        <v>0</v>
      </c>
      <c r="L127" s="10"/>
      <c r="M127" s="34" t="s">
        <v>39</v>
      </c>
      <c r="N127" s="27"/>
      <c r="O127" s="28">
        <f t="shared" si="5"/>
        <v>0.38461538461538503</v>
      </c>
      <c r="P127" s="29"/>
      <c r="Q127" s="33"/>
      <c r="R127" s="32"/>
    </row>
    <row r="128" spans="1:18" x14ac:dyDescent="0.2">
      <c r="A128" s="9">
        <v>122</v>
      </c>
      <c r="B128" s="10"/>
      <c r="C128" s="10"/>
      <c r="D128" s="11"/>
      <c r="E128" s="12" t="s">
        <v>68</v>
      </c>
      <c r="F128" s="13"/>
      <c r="G128" s="14"/>
      <c r="H128" s="15" t="s">
        <v>45</v>
      </c>
      <c r="I128" s="24"/>
      <c r="J128" s="25">
        <f t="shared" si="3"/>
        <v>0</v>
      </c>
      <c r="K128" s="26">
        <f t="shared" si="4"/>
        <v>0</v>
      </c>
      <c r="L128" s="10"/>
      <c r="M128" s="34" t="s">
        <v>39</v>
      </c>
      <c r="N128" s="27"/>
      <c r="O128" s="28">
        <f t="shared" si="5"/>
        <v>0.38461538461538503</v>
      </c>
      <c r="P128" s="29"/>
      <c r="Q128" s="33"/>
      <c r="R128" s="32"/>
    </row>
    <row r="129" spans="1:18" x14ac:dyDescent="0.2">
      <c r="A129" s="9">
        <v>123</v>
      </c>
      <c r="B129" s="10"/>
      <c r="C129" s="10"/>
      <c r="D129" s="11"/>
      <c r="E129" s="12" t="s">
        <v>68</v>
      </c>
      <c r="F129" s="13"/>
      <c r="G129" s="14"/>
      <c r="H129" s="15" t="s">
        <v>45</v>
      </c>
      <c r="I129" s="24"/>
      <c r="J129" s="25">
        <f t="shared" si="3"/>
        <v>0</v>
      </c>
      <c r="K129" s="26">
        <f t="shared" si="4"/>
        <v>0</v>
      </c>
      <c r="L129" s="10"/>
      <c r="M129" s="34" t="s">
        <v>39</v>
      </c>
      <c r="N129" s="27"/>
      <c r="O129" s="28">
        <f t="shared" si="5"/>
        <v>0.38461538461538503</v>
      </c>
      <c r="P129" s="29"/>
      <c r="Q129" s="33"/>
      <c r="R129" s="32"/>
    </row>
    <row r="130" spans="1:18" x14ac:dyDescent="0.2">
      <c r="A130" s="9">
        <v>124</v>
      </c>
      <c r="B130" s="10"/>
      <c r="C130" s="10"/>
      <c r="D130" s="11"/>
      <c r="E130" s="12" t="s">
        <v>68</v>
      </c>
      <c r="F130" s="13"/>
      <c r="G130" s="14"/>
      <c r="H130" s="15" t="s">
        <v>45</v>
      </c>
      <c r="I130" s="24"/>
      <c r="J130" s="25">
        <f t="shared" si="3"/>
        <v>0</v>
      </c>
      <c r="K130" s="26">
        <f t="shared" si="4"/>
        <v>0</v>
      </c>
      <c r="L130" s="10"/>
      <c r="M130" s="34" t="s">
        <v>39</v>
      </c>
      <c r="N130" s="27"/>
      <c r="O130" s="28">
        <f t="shared" si="5"/>
        <v>0.38461538461538503</v>
      </c>
      <c r="P130" s="29"/>
      <c r="Q130" s="33"/>
      <c r="R130" s="32"/>
    </row>
    <row r="131" spans="1:18" x14ac:dyDescent="0.2">
      <c r="A131" s="9">
        <v>125</v>
      </c>
      <c r="B131" s="10"/>
      <c r="C131" s="10"/>
      <c r="D131" s="11"/>
      <c r="E131" s="12" t="s">
        <v>68</v>
      </c>
      <c r="F131" s="13"/>
      <c r="G131" s="14"/>
      <c r="H131" s="15" t="s">
        <v>45</v>
      </c>
      <c r="I131" s="24"/>
      <c r="J131" s="25">
        <f t="shared" si="3"/>
        <v>0</v>
      </c>
      <c r="K131" s="26">
        <f t="shared" si="4"/>
        <v>0</v>
      </c>
      <c r="L131" s="10"/>
      <c r="M131" s="34" t="s">
        <v>39</v>
      </c>
      <c r="N131" s="27"/>
      <c r="O131" s="28">
        <f t="shared" si="5"/>
        <v>0.38461538461538503</v>
      </c>
      <c r="P131" s="29"/>
      <c r="Q131" s="33"/>
      <c r="R131" s="32"/>
    </row>
    <row r="132" spans="1:18" x14ac:dyDescent="0.2">
      <c r="A132" s="9">
        <v>126</v>
      </c>
      <c r="B132" s="10"/>
      <c r="C132" s="10"/>
      <c r="D132" s="11"/>
      <c r="E132" s="12" t="s">
        <v>68</v>
      </c>
      <c r="F132" s="13"/>
      <c r="G132" s="14"/>
      <c r="H132" s="15" t="s">
        <v>45</v>
      </c>
      <c r="I132" s="24"/>
      <c r="J132" s="25">
        <f t="shared" si="3"/>
        <v>0</v>
      </c>
      <c r="K132" s="26">
        <f t="shared" si="4"/>
        <v>0</v>
      </c>
      <c r="L132" s="10"/>
      <c r="M132" s="34" t="s">
        <v>39</v>
      </c>
      <c r="N132" s="27"/>
      <c r="O132" s="28">
        <f t="shared" si="5"/>
        <v>0.38461538461538503</v>
      </c>
      <c r="P132" s="29"/>
      <c r="Q132" s="33"/>
      <c r="R132" s="32"/>
    </row>
    <row r="133" spans="1:18" x14ac:dyDescent="0.2">
      <c r="A133" s="9">
        <v>127</v>
      </c>
      <c r="B133" s="10"/>
      <c r="C133" s="10"/>
      <c r="D133" s="11"/>
      <c r="E133" s="12" t="s">
        <v>68</v>
      </c>
      <c r="F133" s="13"/>
      <c r="G133" s="14"/>
      <c r="H133" s="15" t="s">
        <v>45</v>
      </c>
      <c r="I133" s="24"/>
      <c r="J133" s="25">
        <f t="shared" si="3"/>
        <v>0</v>
      </c>
      <c r="K133" s="26">
        <f t="shared" si="4"/>
        <v>0</v>
      </c>
      <c r="L133" s="10"/>
      <c r="M133" s="34" t="s">
        <v>39</v>
      </c>
      <c r="N133" s="27"/>
      <c r="O133" s="28">
        <f t="shared" si="5"/>
        <v>0.38461538461538503</v>
      </c>
      <c r="P133" s="29"/>
      <c r="Q133" s="33"/>
      <c r="R133" s="32"/>
    </row>
    <row r="134" spans="1:18" x14ac:dyDescent="0.2">
      <c r="A134" s="9">
        <v>128</v>
      </c>
      <c r="B134" s="10"/>
      <c r="C134" s="10"/>
      <c r="D134" s="11"/>
      <c r="E134" s="12" t="s">
        <v>68</v>
      </c>
      <c r="F134" s="13"/>
      <c r="G134" s="14"/>
      <c r="H134" s="15" t="s">
        <v>45</v>
      </c>
      <c r="I134" s="24"/>
      <c r="J134" s="25">
        <f t="shared" si="3"/>
        <v>0</v>
      </c>
      <c r="K134" s="26">
        <f t="shared" si="4"/>
        <v>0</v>
      </c>
      <c r="L134" s="10"/>
      <c r="M134" s="34" t="s">
        <v>39</v>
      </c>
      <c r="N134" s="27"/>
      <c r="O134" s="28">
        <f t="shared" si="5"/>
        <v>0.38461538461538503</v>
      </c>
      <c r="P134" s="29"/>
      <c r="Q134" s="33"/>
      <c r="R134" s="32"/>
    </row>
    <row r="135" spans="1:18" x14ac:dyDescent="0.2">
      <c r="A135" s="9">
        <v>129</v>
      </c>
      <c r="B135" s="10"/>
      <c r="C135" s="10"/>
      <c r="D135" s="11"/>
      <c r="E135" s="12" t="s">
        <v>68</v>
      </c>
      <c r="F135" s="13"/>
      <c r="G135" s="14"/>
      <c r="H135" s="15" t="s">
        <v>45</v>
      </c>
      <c r="I135" s="24"/>
      <c r="J135" s="25">
        <f t="shared" ref="J135:J198" si="6">B:B*I:I</f>
        <v>0</v>
      </c>
      <c r="K135" s="26">
        <f t="shared" ref="K135:K198" si="7">B:B*K$5</f>
        <v>0</v>
      </c>
      <c r="L135" s="10"/>
      <c r="M135" s="34" t="s">
        <v>39</v>
      </c>
      <c r="N135" s="27"/>
      <c r="O135" s="28">
        <f t="shared" si="5"/>
        <v>0.38461538461538503</v>
      </c>
      <c r="P135" s="29"/>
      <c r="Q135" s="33"/>
      <c r="R135" s="32"/>
    </row>
    <row r="136" spans="1:18" x14ac:dyDescent="0.2">
      <c r="A136" s="9">
        <v>130</v>
      </c>
      <c r="B136" s="10"/>
      <c r="C136" s="10"/>
      <c r="D136" s="11"/>
      <c r="E136" s="12" t="s">
        <v>68</v>
      </c>
      <c r="F136" s="13"/>
      <c r="G136" s="14"/>
      <c r="H136" s="15" t="s">
        <v>45</v>
      </c>
      <c r="I136" s="24"/>
      <c r="J136" s="25">
        <f t="shared" si="6"/>
        <v>0</v>
      </c>
      <c r="K136" s="26">
        <f t="shared" si="7"/>
        <v>0</v>
      </c>
      <c r="L136" s="10"/>
      <c r="M136" s="34" t="s">
        <v>39</v>
      </c>
      <c r="N136" s="27"/>
      <c r="O136" s="28">
        <f t="shared" ref="O136:O199" si="8">COUNTA(B136:N136)/13</f>
        <v>0.38461538461538503</v>
      </c>
      <c r="P136" s="29"/>
      <c r="Q136" s="33"/>
      <c r="R136" s="32"/>
    </row>
    <row r="137" spans="1:18" x14ac:dyDescent="0.2">
      <c r="A137" s="9">
        <v>131</v>
      </c>
      <c r="B137" s="10"/>
      <c r="C137" s="10"/>
      <c r="D137" s="11"/>
      <c r="E137" s="12" t="s">
        <v>68</v>
      </c>
      <c r="F137" s="13"/>
      <c r="G137" s="14"/>
      <c r="H137" s="15" t="s">
        <v>45</v>
      </c>
      <c r="I137" s="24"/>
      <c r="J137" s="25">
        <f t="shared" si="6"/>
        <v>0</v>
      </c>
      <c r="K137" s="26">
        <f t="shared" si="7"/>
        <v>0</v>
      </c>
      <c r="L137" s="10"/>
      <c r="M137" s="34" t="s">
        <v>39</v>
      </c>
      <c r="N137" s="27"/>
      <c r="O137" s="28">
        <f t="shared" si="8"/>
        <v>0.38461538461538503</v>
      </c>
      <c r="P137" s="29"/>
      <c r="Q137" s="33"/>
      <c r="R137" s="32"/>
    </row>
    <row r="138" spans="1:18" x14ac:dyDescent="0.2">
      <c r="A138" s="9">
        <v>132</v>
      </c>
      <c r="B138" s="10"/>
      <c r="C138" s="10"/>
      <c r="D138" s="11"/>
      <c r="E138" s="12" t="s">
        <v>68</v>
      </c>
      <c r="F138" s="13"/>
      <c r="G138" s="14"/>
      <c r="H138" s="15" t="s">
        <v>45</v>
      </c>
      <c r="I138" s="24"/>
      <c r="J138" s="25">
        <f t="shared" si="6"/>
        <v>0</v>
      </c>
      <c r="K138" s="26">
        <f t="shared" si="7"/>
        <v>0</v>
      </c>
      <c r="L138" s="10"/>
      <c r="M138" s="34" t="s">
        <v>39</v>
      </c>
      <c r="N138" s="27"/>
      <c r="O138" s="28">
        <f t="shared" si="8"/>
        <v>0.38461538461538503</v>
      </c>
      <c r="P138" s="29"/>
      <c r="Q138" s="33"/>
      <c r="R138" s="32"/>
    </row>
    <row r="139" spans="1:18" x14ac:dyDescent="0.2">
      <c r="A139" s="9">
        <v>133</v>
      </c>
      <c r="B139" s="10"/>
      <c r="C139" s="10"/>
      <c r="D139" s="11"/>
      <c r="E139" s="12" t="s">
        <v>68</v>
      </c>
      <c r="F139" s="13"/>
      <c r="G139" s="14"/>
      <c r="H139" s="15" t="s">
        <v>45</v>
      </c>
      <c r="I139" s="24"/>
      <c r="J139" s="25">
        <f t="shared" si="6"/>
        <v>0</v>
      </c>
      <c r="K139" s="26">
        <f t="shared" si="7"/>
        <v>0</v>
      </c>
      <c r="L139" s="10"/>
      <c r="M139" s="34" t="s">
        <v>39</v>
      </c>
      <c r="N139" s="27"/>
      <c r="O139" s="28">
        <f t="shared" si="8"/>
        <v>0.38461538461538503</v>
      </c>
      <c r="P139" s="29"/>
      <c r="Q139" s="33"/>
      <c r="R139" s="32"/>
    </row>
    <row r="140" spans="1:18" x14ac:dyDescent="0.2">
      <c r="A140" s="9">
        <v>134</v>
      </c>
      <c r="B140" s="10"/>
      <c r="C140" s="10"/>
      <c r="D140" s="11"/>
      <c r="E140" s="12" t="s">
        <v>68</v>
      </c>
      <c r="F140" s="13"/>
      <c r="G140" s="14"/>
      <c r="H140" s="15" t="s">
        <v>45</v>
      </c>
      <c r="I140" s="24"/>
      <c r="J140" s="25">
        <f t="shared" si="6"/>
        <v>0</v>
      </c>
      <c r="K140" s="26">
        <f t="shared" si="7"/>
        <v>0</v>
      </c>
      <c r="L140" s="10"/>
      <c r="M140" s="34" t="s">
        <v>39</v>
      </c>
      <c r="N140" s="27"/>
      <c r="O140" s="28">
        <f t="shared" si="8"/>
        <v>0.38461538461538503</v>
      </c>
      <c r="P140" s="29"/>
      <c r="Q140" s="33"/>
      <c r="R140" s="32"/>
    </row>
    <row r="141" spans="1:18" x14ac:dyDescent="0.2">
      <c r="A141" s="9">
        <v>135</v>
      </c>
      <c r="B141" s="10"/>
      <c r="C141" s="10"/>
      <c r="D141" s="11"/>
      <c r="E141" s="12" t="s">
        <v>68</v>
      </c>
      <c r="F141" s="13"/>
      <c r="G141" s="14"/>
      <c r="H141" s="15" t="s">
        <v>45</v>
      </c>
      <c r="I141" s="24"/>
      <c r="J141" s="25">
        <f t="shared" si="6"/>
        <v>0</v>
      </c>
      <c r="K141" s="26">
        <f t="shared" si="7"/>
        <v>0</v>
      </c>
      <c r="L141" s="10"/>
      <c r="M141" s="34" t="s">
        <v>39</v>
      </c>
      <c r="N141" s="27"/>
      <c r="O141" s="28">
        <f t="shared" si="8"/>
        <v>0.38461538461538503</v>
      </c>
      <c r="P141" s="29"/>
      <c r="Q141" s="33"/>
      <c r="R141" s="32"/>
    </row>
    <row r="142" spans="1:18" x14ac:dyDescent="0.2">
      <c r="A142" s="9">
        <v>136</v>
      </c>
      <c r="B142" s="10"/>
      <c r="C142" s="10"/>
      <c r="D142" s="11"/>
      <c r="E142" s="12" t="s">
        <v>68</v>
      </c>
      <c r="F142" s="13"/>
      <c r="G142" s="14"/>
      <c r="H142" s="15" t="s">
        <v>45</v>
      </c>
      <c r="I142" s="24"/>
      <c r="J142" s="25">
        <f t="shared" si="6"/>
        <v>0</v>
      </c>
      <c r="K142" s="26">
        <f t="shared" si="7"/>
        <v>0</v>
      </c>
      <c r="L142" s="10"/>
      <c r="M142" s="34" t="s">
        <v>39</v>
      </c>
      <c r="N142" s="27"/>
      <c r="O142" s="28">
        <f t="shared" si="8"/>
        <v>0.38461538461538503</v>
      </c>
      <c r="P142" s="29"/>
      <c r="Q142" s="33"/>
      <c r="R142" s="32"/>
    </row>
    <row r="143" spans="1:18" x14ac:dyDescent="0.2">
      <c r="A143" s="9">
        <v>137</v>
      </c>
      <c r="B143" s="10"/>
      <c r="C143" s="10"/>
      <c r="D143" s="11"/>
      <c r="E143" s="12" t="s">
        <v>68</v>
      </c>
      <c r="F143" s="13"/>
      <c r="G143" s="14"/>
      <c r="H143" s="15" t="s">
        <v>45</v>
      </c>
      <c r="I143" s="24"/>
      <c r="J143" s="25">
        <f t="shared" si="6"/>
        <v>0</v>
      </c>
      <c r="K143" s="26">
        <f t="shared" si="7"/>
        <v>0</v>
      </c>
      <c r="L143" s="10"/>
      <c r="M143" s="34" t="s">
        <v>39</v>
      </c>
      <c r="N143" s="27"/>
      <c r="O143" s="28">
        <f t="shared" si="8"/>
        <v>0.38461538461538503</v>
      </c>
      <c r="P143" s="29"/>
      <c r="Q143" s="33"/>
      <c r="R143" s="32"/>
    </row>
    <row r="144" spans="1:18" x14ac:dyDescent="0.2">
      <c r="A144" s="9">
        <v>138</v>
      </c>
      <c r="B144" s="10"/>
      <c r="C144" s="10"/>
      <c r="D144" s="11"/>
      <c r="E144" s="12" t="s">
        <v>68</v>
      </c>
      <c r="F144" s="13"/>
      <c r="G144" s="14"/>
      <c r="H144" s="15" t="s">
        <v>45</v>
      </c>
      <c r="I144" s="24"/>
      <c r="J144" s="25">
        <f t="shared" si="6"/>
        <v>0</v>
      </c>
      <c r="K144" s="26">
        <f t="shared" si="7"/>
        <v>0</v>
      </c>
      <c r="L144" s="10"/>
      <c r="M144" s="34" t="s">
        <v>39</v>
      </c>
      <c r="N144" s="27"/>
      <c r="O144" s="28">
        <f t="shared" si="8"/>
        <v>0.38461538461538503</v>
      </c>
      <c r="P144" s="29"/>
      <c r="Q144" s="33"/>
      <c r="R144" s="32"/>
    </row>
    <row r="145" spans="1:18" x14ac:dyDescent="0.2">
      <c r="A145" s="9">
        <v>139</v>
      </c>
      <c r="B145" s="10"/>
      <c r="C145" s="10"/>
      <c r="D145" s="11"/>
      <c r="E145" s="12" t="s">
        <v>68</v>
      </c>
      <c r="F145" s="13"/>
      <c r="G145" s="14"/>
      <c r="H145" s="15" t="s">
        <v>45</v>
      </c>
      <c r="I145" s="24"/>
      <c r="J145" s="25">
        <f t="shared" si="6"/>
        <v>0</v>
      </c>
      <c r="K145" s="26">
        <f t="shared" si="7"/>
        <v>0</v>
      </c>
      <c r="L145" s="10"/>
      <c r="M145" s="34" t="s">
        <v>39</v>
      </c>
      <c r="N145" s="27"/>
      <c r="O145" s="28">
        <f t="shared" si="8"/>
        <v>0.38461538461538503</v>
      </c>
      <c r="P145" s="29"/>
      <c r="Q145" s="33"/>
      <c r="R145" s="32"/>
    </row>
    <row r="146" spans="1:18" x14ac:dyDescent="0.2">
      <c r="A146" s="9">
        <v>140</v>
      </c>
      <c r="B146" s="10"/>
      <c r="C146" s="10"/>
      <c r="D146" s="11"/>
      <c r="E146" s="12" t="s">
        <v>68</v>
      </c>
      <c r="F146" s="13"/>
      <c r="G146" s="14"/>
      <c r="H146" s="15" t="s">
        <v>45</v>
      </c>
      <c r="I146" s="24"/>
      <c r="J146" s="25">
        <f t="shared" si="6"/>
        <v>0</v>
      </c>
      <c r="K146" s="26">
        <f t="shared" si="7"/>
        <v>0</v>
      </c>
      <c r="L146" s="10"/>
      <c r="M146" s="34" t="s">
        <v>39</v>
      </c>
      <c r="N146" s="27"/>
      <c r="O146" s="28">
        <f t="shared" si="8"/>
        <v>0.38461538461538503</v>
      </c>
      <c r="P146" s="29"/>
      <c r="Q146" s="33"/>
      <c r="R146" s="32"/>
    </row>
    <row r="147" spans="1:18" x14ac:dyDescent="0.2">
      <c r="A147" s="9">
        <v>141</v>
      </c>
      <c r="B147" s="10"/>
      <c r="C147" s="10"/>
      <c r="D147" s="11"/>
      <c r="E147" s="12" t="s">
        <v>68</v>
      </c>
      <c r="F147" s="13"/>
      <c r="G147" s="14"/>
      <c r="H147" s="15" t="s">
        <v>45</v>
      </c>
      <c r="I147" s="24"/>
      <c r="J147" s="25">
        <f t="shared" si="6"/>
        <v>0</v>
      </c>
      <c r="K147" s="26">
        <f t="shared" si="7"/>
        <v>0</v>
      </c>
      <c r="L147" s="10"/>
      <c r="M147" s="34" t="s">
        <v>39</v>
      </c>
      <c r="N147" s="27"/>
      <c r="O147" s="28">
        <f t="shared" si="8"/>
        <v>0.38461538461538503</v>
      </c>
      <c r="P147" s="29"/>
      <c r="Q147" s="33"/>
      <c r="R147" s="32"/>
    </row>
    <row r="148" spans="1:18" x14ac:dyDescent="0.2">
      <c r="A148" s="9">
        <v>142</v>
      </c>
      <c r="B148" s="10"/>
      <c r="C148" s="10"/>
      <c r="D148" s="11"/>
      <c r="E148" s="12" t="s">
        <v>68</v>
      </c>
      <c r="F148" s="13"/>
      <c r="G148" s="14"/>
      <c r="H148" s="15" t="s">
        <v>45</v>
      </c>
      <c r="I148" s="24"/>
      <c r="J148" s="25">
        <f t="shared" si="6"/>
        <v>0</v>
      </c>
      <c r="K148" s="26">
        <f t="shared" si="7"/>
        <v>0</v>
      </c>
      <c r="L148" s="10"/>
      <c r="M148" s="34" t="s">
        <v>39</v>
      </c>
      <c r="N148" s="27"/>
      <c r="O148" s="28">
        <f t="shared" si="8"/>
        <v>0.38461538461538503</v>
      </c>
      <c r="P148" s="29"/>
      <c r="Q148" s="33"/>
      <c r="R148" s="32"/>
    </row>
    <row r="149" spans="1:18" x14ac:dyDescent="0.2">
      <c r="A149" s="9">
        <v>143</v>
      </c>
      <c r="B149" s="10"/>
      <c r="C149" s="10"/>
      <c r="D149" s="11"/>
      <c r="E149" s="12" t="s">
        <v>68</v>
      </c>
      <c r="F149" s="13"/>
      <c r="G149" s="14"/>
      <c r="H149" s="15" t="s">
        <v>45</v>
      </c>
      <c r="I149" s="24"/>
      <c r="J149" s="25">
        <f t="shared" si="6"/>
        <v>0</v>
      </c>
      <c r="K149" s="26">
        <f t="shared" si="7"/>
        <v>0</v>
      </c>
      <c r="L149" s="10"/>
      <c r="M149" s="34" t="s">
        <v>39</v>
      </c>
      <c r="N149" s="27"/>
      <c r="O149" s="28">
        <f t="shared" si="8"/>
        <v>0.38461538461538503</v>
      </c>
      <c r="P149" s="29"/>
      <c r="Q149" s="33"/>
      <c r="R149" s="32"/>
    </row>
    <row r="150" spans="1:18" x14ac:dyDescent="0.2">
      <c r="A150" s="9">
        <v>144</v>
      </c>
      <c r="B150" s="10"/>
      <c r="C150" s="10"/>
      <c r="D150" s="11"/>
      <c r="E150" s="12" t="s">
        <v>68</v>
      </c>
      <c r="F150" s="13"/>
      <c r="G150" s="14"/>
      <c r="H150" s="15" t="s">
        <v>45</v>
      </c>
      <c r="I150" s="24"/>
      <c r="J150" s="25">
        <f t="shared" si="6"/>
        <v>0</v>
      </c>
      <c r="K150" s="26">
        <f t="shared" si="7"/>
        <v>0</v>
      </c>
      <c r="L150" s="10"/>
      <c r="M150" s="34" t="s">
        <v>39</v>
      </c>
      <c r="N150" s="27"/>
      <c r="O150" s="28">
        <f t="shared" si="8"/>
        <v>0.38461538461538503</v>
      </c>
      <c r="P150" s="29"/>
      <c r="Q150" s="33"/>
      <c r="R150" s="32"/>
    </row>
    <row r="151" spans="1:18" x14ac:dyDescent="0.2">
      <c r="A151" s="9">
        <v>145</v>
      </c>
      <c r="B151" s="10"/>
      <c r="C151" s="10"/>
      <c r="D151" s="11"/>
      <c r="E151" s="12" t="s">
        <v>68</v>
      </c>
      <c r="F151" s="13"/>
      <c r="G151" s="14"/>
      <c r="H151" s="15" t="s">
        <v>45</v>
      </c>
      <c r="I151" s="24"/>
      <c r="J151" s="25">
        <f t="shared" si="6"/>
        <v>0</v>
      </c>
      <c r="K151" s="26">
        <f t="shared" si="7"/>
        <v>0</v>
      </c>
      <c r="L151" s="10"/>
      <c r="M151" s="34" t="s">
        <v>39</v>
      </c>
      <c r="N151" s="27"/>
      <c r="O151" s="28">
        <f t="shared" si="8"/>
        <v>0.38461538461538503</v>
      </c>
      <c r="P151" s="29"/>
      <c r="Q151" s="33"/>
      <c r="R151" s="32"/>
    </row>
    <row r="152" spans="1:18" x14ac:dyDescent="0.2">
      <c r="A152" s="9">
        <v>146</v>
      </c>
      <c r="B152" s="10"/>
      <c r="C152" s="10"/>
      <c r="D152" s="11"/>
      <c r="E152" s="12" t="s">
        <v>68</v>
      </c>
      <c r="F152" s="13"/>
      <c r="G152" s="14"/>
      <c r="H152" s="15" t="s">
        <v>45</v>
      </c>
      <c r="I152" s="24"/>
      <c r="J152" s="25">
        <f t="shared" si="6"/>
        <v>0</v>
      </c>
      <c r="K152" s="26">
        <f t="shared" si="7"/>
        <v>0</v>
      </c>
      <c r="L152" s="10"/>
      <c r="M152" s="34" t="s">
        <v>39</v>
      </c>
      <c r="N152" s="27"/>
      <c r="O152" s="28">
        <f t="shared" si="8"/>
        <v>0.38461538461538503</v>
      </c>
      <c r="P152" s="29"/>
      <c r="Q152" s="33"/>
      <c r="R152" s="32"/>
    </row>
    <row r="153" spans="1:18" x14ac:dyDescent="0.2">
      <c r="A153" s="9">
        <v>147</v>
      </c>
      <c r="B153" s="10"/>
      <c r="C153" s="10"/>
      <c r="D153" s="11"/>
      <c r="E153" s="12" t="s">
        <v>68</v>
      </c>
      <c r="F153" s="13"/>
      <c r="G153" s="14"/>
      <c r="H153" s="15" t="s">
        <v>45</v>
      </c>
      <c r="I153" s="24"/>
      <c r="J153" s="25">
        <f t="shared" si="6"/>
        <v>0</v>
      </c>
      <c r="K153" s="26">
        <f t="shared" si="7"/>
        <v>0</v>
      </c>
      <c r="L153" s="10"/>
      <c r="M153" s="34" t="s">
        <v>39</v>
      </c>
      <c r="N153" s="27"/>
      <c r="O153" s="28">
        <f t="shared" si="8"/>
        <v>0.38461538461538503</v>
      </c>
      <c r="P153" s="29"/>
      <c r="Q153" s="33"/>
      <c r="R153" s="32"/>
    </row>
    <row r="154" spans="1:18" x14ac:dyDescent="0.2">
      <c r="A154" s="9">
        <v>148</v>
      </c>
      <c r="B154" s="10"/>
      <c r="C154" s="10"/>
      <c r="D154" s="11"/>
      <c r="E154" s="12" t="s">
        <v>68</v>
      </c>
      <c r="F154" s="13"/>
      <c r="G154" s="14"/>
      <c r="H154" s="15" t="s">
        <v>45</v>
      </c>
      <c r="I154" s="24"/>
      <c r="J154" s="25">
        <f t="shared" si="6"/>
        <v>0</v>
      </c>
      <c r="K154" s="26">
        <f t="shared" si="7"/>
        <v>0</v>
      </c>
      <c r="L154" s="10"/>
      <c r="M154" s="34" t="s">
        <v>39</v>
      </c>
      <c r="N154" s="27"/>
      <c r="O154" s="28">
        <f t="shared" si="8"/>
        <v>0.38461538461538503</v>
      </c>
      <c r="P154" s="29"/>
      <c r="Q154" s="33"/>
      <c r="R154" s="32"/>
    </row>
    <row r="155" spans="1:18" x14ac:dyDescent="0.2">
      <c r="A155" s="9">
        <v>149</v>
      </c>
      <c r="B155" s="10"/>
      <c r="C155" s="10"/>
      <c r="D155" s="11"/>
      <c r="E155" s="12" t="s">
        <v>68</v>
      </c>
      <c r="F155" s="13"/>
      <c r="G155" s="14"/>
      <c r="H155" s="15" t="s">
        <v>45</v>
      </c>
      <c r="I155" s="24"/>
      <c r="J155" s="25">
        <f t="shared" si="6"/>
        <v>0</v>
      </c>
      <c r="K155" s="26">
        <f t="shared" si="7"/>
        <v>0</v>
      </c>
      <c r="L155" s="10"/>
      <c r="M155" s="34" t="s">
        <v>39</v>
      </c>
      <c r="N155" s="27"/>
      <c r="O155" s="28">
        <f t="shared" si="8"/>
        <v>0.38461538461538503</v>
      </c>
      <c r="P155" s="29"/>
      <c r="Q155" s="33"/>
      <c r="R155" s="32"/>
    </row>
    <row r="156" spans="1:18" x14ac:dyDescent="0.2">
      <c r="A156" s="9">
        <v>150</v>
      </c>
      <c r="B156" s="10"/>
      <c r="C156" s="10"/>
      <c r="D156" s="11"/>
      <c r="E156" s="12" t="s">
        <v>68</v>
      </c>
      <c r="F156" s="13"/>
      <c r="G156" s="14"/>
      <c r="H156" s="15" t="s">
        <v>45</v>
      </c>
      <c r="I156" s="24"/>
      <c r="J156" s="25">
        <f t="shared" si="6"/>
        <v>0</v>
      </c>
      <c r="K156" s="26">
        <f t="shared" si="7"/>
        <v>0</v>
      </c>
      <c r="L156" s="10"/>
      <c r="M156" s="34" t="s">
        <v>39</v>
      </c>
      <c r="N156" s="27"/>
      <c r="O156" s="28">
        <f t="shared" si="8"/>
        <v>0.38461538461538503</v>
      </c>
      <c r="P156" s="29"/>
      <c r="Q156" s="33"/>
      <c r="R156" s="32"/>
    </row>
    <row r="157" spans="1:18" x14ac:dyDescent="0.2">
      <c r="A157" s="9">
        <v>151</v>
      </c>
      <c r="B157" s="10"/>
      <c r="C157" s="10"/>
      <c r="D157" s="11"/>
      <c r="E157" s="12" t="s">
        <v>68</v>
      </c>
      <c r="F157" s="13"/>
      <c r="G157" s="14"/>
      <c r="H157" s="15" t="s">
        <v>45</v>
      </c>
      <c r="I157" s="24"/>
      <c r="J157" s="25">
        <f t="shared" si="6"/>
        <v>0</v>
      </c>
      <c r="K157" s="26">
        <f t="shared" si="7"/>
        <v>0</v>
      </c>
      <c r="L157" s="10"/>
      <c r="M157" s="34" t="s">
        <v>39</v>
      </c>
      <c r="N157" s="27"/>
      <c r="O157" s="28">
        <f t="shared" si="8"/>
        <v>0.38461538461538503</v>
      </c>
      <c r="P157" s="29"/>
      <c r="Q157" s="33"/>
      <c r="R157" s="32"/>
    </row>
    <row r="158" spans="1:18" x14ac:dyDescent="0.2">
      <c r="A158" s="9">
        <v>152</v>
      </c>
      <c r="B158" s="10"/>
      <c r="C158" s="10"/>
      <c r="D158" s="11"/>
      <c r="E158" s="12" t="s">
        <v>68</v>
      </c>
      <c r="F158" s="13"/>
      <c r="G158" s="14"/>
      <c r="H158" s="15" t="s">
        <v>45</v>
      </c>
      <c r="I158" s="24"/>
      <c r="J158" s="25">
        <f t="shared" si="6"/>
        <v>0</v>
      </c>
      <c r="K158" s="26">
        <f t="shared" si="7"/>
        <v>0</v>
      </c>
      <c r="L158" s="10"/>
      <c r="M158" s="34" t="s">
        <v>39</v>
      </c>
      <c r="N158" s="27"/>
      <c r="O158" s="28">
        <f t="shared" si="8"/>
        <v>0.38461538461538503</v>
      </c>
      <c r="P158" s="29"/>
      <c r="Q158" s="33"/>
      <c r="R158" s="32"/>
    </row>
    <row r="159" spans="1:18" x14ac:dyDescent="0.2">
      <c r="A159" s="9">
        <v>153</v>
      </c>
      <c r="B159" s="10"/>
      <c r="C159" s="10"/>
      <c r="D159" s="11"/>
      <c r="E159" s="12" t="s">
        <v>68</v>
      </c>
      <c r="F159" s="13"/>
      <c r="G159" s="14"/>
      <c r="H159" s="15" t="s">
        <v>45</v>
      </c>
      <c r="I159" s="24"/>
      <c r="J159" s="25">
        <f t="shared" si="6"/>
        <v>0</v>
      </c>
      <c r="K159" s="26">
        <f t="shared" si="7"/>
        <v>0</v>
      </c>
      <c r="L159" s="10"/>
      <c r="M159" s="34" t="s">
        <v>39</v>
      </c>
      <c r="N159" s="27"/>
      <c r="O159" s="28">
        <f t="shared" si="8"/>
        <v>0.38461538461538503</v>
      </c>
      <c r="P159" s="29"/>
      <c r="Q159" s="33"/>
      <c r="R159" s="32"/>
    </row>
    <row r="160" spans="1:18" x14ac:dyDescent="0.2">
      <c r="A160" s="9">
        <v>154</v>
      </c>
      <c r="B160" s="10"/>
      <c r="C160" s="10"/>
      <c r="D160" s="11"/>
      <c r="E160" s="12" t="s">
        <v>68</v>
      </c>
      <c r="F160" s="13"/>
      <c r="G160" s="14"/>
      <c r="H160" s="15" t="s">
        <v>45</v>
      </c>
      <c r="I160" s="24"/>
      <c r="J160" s="25">
        <f t="shared" si="6"/>
        <v>0</v>
      </c>
      <c r="K160" s="26">
        <f t="shared" si="7"/>
        <v>0</v>
      </c>
      <c r="L160" s="10"/>
      <c r="M160" s="34" t="s">
        <v>39</v>
      </c>
      <c r="N160" s="27"/>
      <c r="O160" s="28">
        <f t="shared" si="8"/>
        <v>0.38461538461538503</v>
      </c>
      <c r="P160" s="29"/>
      <c r="Q160" s="33"/>
      <c r="R160" s="32"/>
    </row>
    <row r="161" spans="1:18" x14ac:dyDescent="0.2">
      <c r="A161" s="9">
        <v>155</v>
      </c>
      <c r="B161" s="10"/>
      <c r="C161" s="10"/>
      <c r="D161" s="11"/>
      <c r="E161" s="12" t="s">
        <v>68</v>
      </c>
      <c r="F161" s="13"/>
      <c r="G161" s="14"/>
      <c r="H161" s="15" t="s">
        <v>45</v>
      </c>
      <c r="I161" s="24"/>
      <c r="J161" s="25">
        <f t="shared" si="6"/>
        <v>0</v>
      </c>
      <c r="K161" s="26">
        <f t="shared" si="7"/>
        <v>0</v>
      </c>
      <c r="L161" s="10"/>
      <c r="M161" s="34" t="s">
        <v>39</v>
      </c>
      <c r="N161" s="27"/>
      <c r="O161" s="28">
        <f t="shared" si="8"/>
        <v>0.38461538461538503</v>
      </c>
      <c r="P161" s="29"/>
      <c r="Q161" s="33"/>
      <c r="R161" s="32"/>
    </row>
    <row r="162" spans="1:18" x14ac:dyDescent="0.2">
      <c r="A162" s="9">
        <v>156</v>
      </c>
      <c r="B162" s="10"/>
      <c r="C162" s="10"/>
      <c r="D162" s="11"/>
      <c r="E162" s="12" t="s">
        <v>68</v>
      </c>
      <c r="F162" s="13"/>
      <c r="G162" s="14"/>
      <c r="H162" s="15" t="s">
        <v>45</v>
      </c>
      <c r="I162" s="24"/>
      <c r="J162" s="25">
        <f t="shared" si="6"/>
        <v>0</v>
      </c>
      <c r="K162" s="26">
        <f t="shared" si="7"/>
        <v>0</v>
      </c>
      <c r="L162" s="10"/>
      <c r="M162" s="34" t="s">
        <v>39</v>
      </c>
      <c r="N162" s="27"/>
      <c r="O162" s="28">
        <f t="shared" si="8"/>
        <v>0.38461538461538503</v>
      </c>
      <c r="P162" s="29"/>
      <c r="Q162" s="33"/>
      <c r="R162" s="32"/>
    </row>
    <row r="163" spans="1:18" x14ac:dyDescent="0.2">
      <c r="A163" s="9">
        <v>157</v>
      </c>
      <c r="B163" s="10"/>
      <c r="C163" s="10"/>
      <c r="D163" s="11"/>
      <c r="E163" s="12" t="s">
        <v>68</v>
      </c>
      <c r="F163" s="13"/>
      <c r="G163" s="14"/>
      <c r="H163" s="15" t="s">
        <v>45</v>
      </c>
      <c r="I163" s="24"/>
      <c r="J163" s="25">
        <f t="shared" si="6"/>
        <v>0</v>
      </c>
      <c r="K163" s="26">
        <f t="shared" si="7"/>
        <v>0</v>
      </c>
      <c r="L163" s="10"/>
      <c r="M163" s="34" t="s">
        <v>39</v>
      </c>
      <c r="N163" s="27"/>
      <c r="O163" s="28">
        <f t="shared" si="8"/>
        <v>0.38461538461538503</v>
      </c>
      <c r="P163" s="29"/>
      <c r="Q163" s="33"/>
      <c r="R163" s="32"/>
    </row>
    <row r="164" spans="1:18" x14ac:dyDescent="0.2">
      <c r="A164" s="9">
        <v>158</v>
      </c>
      <c r="B164" s="10"/>
      <c r="C164" s="10"/>
      <c r="D164" s="11"/>
      <c r="E164" s="12" t="s">
        <v>68</v>
      </c>
      <c r="F164" s="13"/>
      <c r="G164" s="14"/>
      <c r="H164" s="15" t="s">
        <v>45</v>
      </c>
      <c r="I164" s="24"/>
      <c r="J164" s="25">
        <f t="shared" si="6"/>
        <v>0</v>
      </c>
      <c r="K164" s="26">
        <f t="shared" si="7"/>
        <v>0</v>
      </c>
      <c r="L164" s="10"/>
      <c r="M164" s="34" t="s">
        <v>39</v>
      </c>
      <c r="N164" s="27"/>
      <c r="O164" s="28">
        <f t="shared" si="8"/>
        <v>0.38461538461538503</v>
      </c>
      <c r="P164" s="29"/>
      <c r="Q164" s="33"/>
      <c r="R164" s="32"/>
    </row>
    <row r="165" spans="1:18" x14ac:dyDescent="0.2">
      <c r="A165" s="9">
        <v>159</v>
      </c>
      <c r="B165" s="10"/>
      <c r="C165" s="10"/>
      <c r="D165" s="11"/>
      <c r="E165" s="12" t="s">
        <v>68</v>
      </c>
      <c r="F165" s="13"/>
      <c r="G165" s="14"/>
      <c r="H165" s="15" t="s">
        <v>45</v>
      </c>
      <c r="I165" s="24"/>
      <c r="J165" s="25">
        <f t="shared" si="6"/>
        <v>0</v>
      </c>
      <c r="K165" s="26">
        <f t="shared" si="7"/>
        <v>0</v>
      </c>
      <c r="L165" s="10"/>
      <c r="M165" s="34" t="s">
        <v>39</v>
      </c>
      <c r="N165" s="27"/>
      <c r="O165" s="28">
        <f t="shared" si="8"/>
        <v>0.38461538461538503</v>
      </c>
      <c r="P165" s="29"/>
      <c r="Q165" s="33"/>
      <c r="R165" s="32"/>
    </row>
    <row r="166" spans="1:18" x14ac:dyDescent="0.2">
      <c r="A166" s="9">
        <v>160</v>
      </c>
      <c r="B166" s="10"/>
      <c r="C166" s="10"/>
      <c r="D166" s="11"/>
      <c r="E166" s="12" t="s">
        <v>68</v>
      </c>
      <c r="F166" s="13"/>
      <c r="G166" s="14"/>
      <c r="H166" s="15" t="s">
        <v>45</v>
      </c>
      <c r="I166" s="24"/>
      <c r="J166" s="25">
        <f t="shared" si="6"/>
        <v>0</v>
      </c>
      <c r="K166" s="26">
        <f t="shared" si="7"/>
        <v>0</v>
      </c>
      <c r="L166" s="10"/>
      <c r="M166" s="34" t="s">
        <v>39</v>
      </c>
      <c r="N166" s="27"/>
      <c r="O166" s="28">
        <f t="shared" si="8"/>
        <v>0.38461538461538503</v>
      </c>
      <c r="P166" s="29"/>
      <c r="Q166" s="33"/>
      <c r="R166" s="32"/>
    </row>
    <row r="167" spans="1:18" x14ac:dyDescent="0.2">
      <c r="A167" s="9">
        <v>161</v>
      </c>
      <c r="B167" s="10"/>
      <c r="C167" s="10"/>
      <c r="D167" s="11"/>
      <c r="E167" s="12" t="s">
        <v>68</v>
      </c>
      <c r="F167" s="13"/>
      <c r="G167" s="14"/>
      <c r="H167" s="15" t="s">
        <v>45</v>
      </c>
      <c r="I167" s="24"/>
      <c r="J167" s="25">
        <f t="shared" si="6"/>
        <v>0</v>
      </c>
      <c r="K167" s="26">
        <f t="shared" si="7"/>
        <v>0</v>
      </c>
      <c r="L167" s="10"/>
      <c r="M167" s="34" t="s">
        <v>39</v>
      </c>
      <c r="N167" s="27"/>
      <c r="O167" s="28">
        <f t="shared" si="8"/>
        <v>0.38461538461538503</v>
      </c>
      <c r="P167" s="29"/>
      <c r="Q167" s="33"/>
      <c r="R167" s="32"/>
    </row>
    <row r="168" spans="1:18" x14ac:dyDescent="0.2">
      <c r="A168" s="9">
        <v>162</v>
      </c>
      <c r="B168" s="10"/>
      <c r="C168" s="10"/>
      <c r="D168" s="11"/>
      <c r="E168" s="12" t="s">
        <v>68</v>
      </c>
      <c r="F168" s="13"/>
      <c r="G168" s="14"/>
      <c r="H168" s="15" t="s">
        <v>45</v>
      </c>
      <c r="I168" s="24"/>
      <c r="J168" s="25">
        <f t="shared" si="6"/>
        <v>0</v>
      </c>
      <c r="K168" s="26">
        <f t="shared" si="7"/>
        <v>0</v>
      </c>
      <c r="L168" s="10"/>
      <c r="M168" s="34" t="s">
        <v>39</v>
      </c>
      <c r="N168" s="27"/>
      <c r="O168" s="28">
        <f t="shared" si="8"/>
        <v>0.38461538461538503</v>
      </c>
      <c r="P168" s="29"/>
      <c r="Q168" s="33"/>
      <c r="R168" s="32"/>
    </row>
    <row r="169" spans="1:18" x14ac:dyDescent="0.2">
      <c r="A169" s="9">
        <v>163</v>
      </c>
      <c r="B169" s="10"/>
      <c r="C169" s="10"/>
      <c r="D169" s="11"/>
      <c r="E169" s="12" t="s">
        <v>68</v>
      </c>
      <c r="F169" s="13"/>
      <c r="G169" s="14"/>
      <c r="H169" s="15" t="s">
        <v>45</v>
      </c>
      <c r="I169" s="24"/>
      <c r="J169" s="25">
        <f t="shared" si="6"/>
        <v>0</v>
      </c>
      <c r="K169" s="26">
        <f t="shared" si="7"/>
        <v>0</v>
      </c>
      <c r="L169" s="10"/>
      <c r="M169" s="34" t="s">
        <v>39</v>
      </c>
      <c r="N169" s="27"/>
      <c r="O169" s="28">
        <f t="shared" si="8"/>
        <v>0.38461538461538503</v>
      </c>
      <c r="P169" s="29"/>
      <c r="Q169" s="33"/>
      <c r="R169" s="32"/>
    </row>
    <row r="170" spans="1:18" x14ac:dyDescent="0.2">
      <c r="A170" s="9">
        <v>164</v>
      </c>
      <c r="B170" s="10"/>
      <c r="C170" s="10"/>
      <c r="D170" s="11"/>
      <c r="E170" s="12" t="s">
        <v>68</v>
      </c>
      <c r="F170" s="13"/>
      <c r="G170" s="14"/>
      <c r="H170" s="15" t="s">
        <v>45</v>
      </c>
      <c r="I170" s="24"/>
      <c r="J170" s="25">
        <f t="shared" si="6"/>
        <v>0</v>
      </c>
      <c r="K170" s="26">
        <f t="shared" si="7"/>
        <v>0</v>
      </c>
      <c r="L170" s="10"/>
      <c r="M170" s="34" t="s">
        <v>39</v>
      </c>
      <c r="N170" s="27"/>
      <c r="O170" s="28">
        <f t="shared" si="8"/>
        <v>0.38461538461538503</v>
      </c>
      <c r="P170" s="29"/>
      <c r="Q170" s="33"/>
      <c r="R170" s="32"/>
    </row>
    <row r="171" spans="1:18" x14ac:dyDescent="0.2">
      <c r="A171" s="9">
        <v>165</v>
      </c>
      <c r="B171" s="10"/>
      <c r="C171" s="10"/>
      <c r="D171" s="11"/>
      <c r="E171" s="12" t="s">
        <v>68</v>
      </c>
      <c r="F171" s="13"/>
      <c r="G171" s="14"/>
      <c r="H171" s="15" t="s">
        <v>45</v>
      </c>
      <c r="I171" s="24"/>
      <c r="J171" s="25">
        <f t="shared" si="6"/>
        <v>0</v>
      </c>
      <c r="K171" s="26">
        <f t="shared" si="7"/>
        <v>0</v>
      </c>
      <c r="L171" s="10"/>
      <c r="M171" s="34" t="s">
        <v>39</v>
      </c>
      <c r="N171" s="27"/>
      <c r="O171" s="28">
        <f t="shared" si="8"/>
        <v>0.38461538461538503</v>
      </c>
      <c r="P171" s="29"/>
      <c r="Q171" s="33"/>
      <c r="R171" s="32"/>
    </row>
    <row r="172" spans="1:18" x14ac:dyDescent="0.2">
      <c r="A172" s="9">
        <v>166</v>
      </c>
      <c r="B172" s="10"/>
      <c r="C172" s="10"/>
      <c r="D172" s="11"/>
      <c r="E172" s="12" t="s">
        <v>68</v>
      </c>
      <c r="F172" s="13"/>
      <c r="G172" s="14"/>
      <c r="H172" s="15" t="s">
        <v>45</v>
      </c>
      <c r="I172" s="24"/>
      <c r="J172" s="25">
        <f t="shared" si="6"/>
        <v>0</v>
      </c>
      <c r="K172" s="26">
        <f t="shared" si="7"/>
        <v>0</v>
      </c>
      <c r="L172" s="10"/>
      <c r="M172" s="34" t="s">
        <v>39</v>
      </c>
      <c r="N172" s="27"/>
      <c r="O172" s="28">
        <f t="shared" si="8"/>
        <v>0.38461538461538503</v>
      </c>
      <c r="P172" s="29"/>
      <c r="Q172" s="33"/>
      <c r="R172" s="32"/>
    </row>
    <row r="173" spans="1:18" x14ac:dyDescent="0.2">
      <c r="A173" s="9">
        <v>167</v>
      </c>
      <c r="B173" s="10"/>
      <c r="C173" s="10"/>
      <c r="D173" s="11"/>
      <c r="E173" s="12" t="s">
        <v>68</v>
      </c>
      <c r="F173" s="13"/>
      <c r="G173" s="14"/>
      <c r="H173" s="15" t="s">
        <v>45</v>
      </c>
      <c r="I173" s="24"/>
      <c r="J173" s="25">
        <f t="shared" si="6"/>
        <v>0</v>
      </c>
      <c r="K173" s="26">
        <f t="shared" si="7"/>
        <v>0</v>
      </c>
      <c r="L173" s="10"/>
      <c r="M173" s="34" t="s">
        <v>39</v>
      </c>
      <c r="N173" s="27"/>
      <c r="O173" s="28">
        <f t="shared" si="8"/>
        <v>0.38461538461538503</v>
      </c>
      <c r="P173" s="29"/>
      <c r="Q173" s="33"/>
      <c r="R173" s="32"/>
    </row>
    <row r="174" spans="1:18" x14ac:dyDescent="0.2">
      <c r="A174" s="9">
        <v>168</v>
      </c>
      <c r="B174" s="10"/>
      <c r="C174" s="10"/>
      <c r="D174" s="11"/>
      <c r="E174" s="12" t="s">
        <v>68</v>
      </c>
      <c r="F174" s="13"/>
      <c r="G174" s="14"/>
      <c r="H174" s="15" t="s">
        <v>45</v>
      </c>
      <c r="I174" s="24"/>
      <c r="J174" s="25">
        <f t="shared" si="6"/>
        <v>0</v>
      </c>
      <c r="K174" s="26">
        <f t="shared" si="7"/>
        <v>0</v>
      </c>
      <c r="L174" s="10"/>
      <c r="M174" s="34" t="s">
        <v>39</v>
      </c>
      <c r="N174" s="27"/>
      <c r="O174" s="28">
        <f t="shared" si="8"/>
        <v>0.38461538461538503</v>
      </c>
      <c r="P174" s="29"/>
      <c r="Q174" s="33"/>
      <c r="R174" s="32"/>
    </row>
    <row r="175" spans="1:18" x14ac:dyDescent="0.2">
      <c r="A175" s="9">
        <v>169</v>
      </c>
      <c r="B175" s="10"/>
      <c r="C175" s="10"/>
      <c r="D175" s="11"/>
      <c r="E175" s="12" t="s">
        <v>68</v>
      </c>
      <c r="F175" s="13"/>
      <c r="G175" s="14"/>
      <c r="H175" s="15" t="s">
        <v>45</v>
      </c>
      <c r="I175" s="24"/>
      <c r="J175" s="25">
        <f t="shared" si="6"/>
        <v>0</v>
      </c>
      <c r="K175" s="26">
        <f t="shared" si="7"/>
        <v>0</v>
      </c>
      <c r="L175" s="10"/>
      <c r="M175" s="34" t="s">
        <v>39</v>
      </c>
      <c r="N175" s="27"/>
      <c r="O175" s="28">
        <f t="shared" si="8"/>
        <v>0.38461538461538503</v>
      </c>
      <c r="P175" s="29"/>
      <c r="Q175" s="33"/>
      <c r="R175" s="32"/>
    </row>
    <row r="176" spans="1:18" x14ac:dyDescent="0.2">
      <c r="A176" s="9">
        <v>170</v>
      </c>
      <c r="B176" s="10"/>
      <c r="C176" s="10"/>
      <c r="D176" s="11"/>
      <c r="E176" s="12" t="s">
        <v>68</v>
      </c>
      <c r="F176" s="13"/>
      <c r="G176" s="14"/>
      <c r="H176" s="15" t="s">
        <v>45</v>
      </c>
      <c r="I176" s="24"/>
      <c r="J176" s="25">
        <f t="shared" si="6"/>
        <v>0</v>
      </c>
      <c r="K176" s="26">
        <f t="shared" si="7"/>
        <v>0</v>
      </c>
      <c r="L176" s="10"/>
      <c r="M176" s="34" t="s">
        <v>39</v>
      </c>
      <c r="N176" s="27"/>
      <c r="O176" s="28">
        <f t="shared" si="8"/>
        <v>0.38461538461538503</v>
      </c>
      <c r="P176" s="29"/>
      <c r="Q176" s="33"/>
      <c r="R176" s="32"/>
    </row>
    <row r="177" spans="1:18" x14ac:dyDescent="0.2">
      <c r="A177" s="9">
        <v>171</v>
      </c>
      <c r="B177" s="10"/>
      <c r="C177" s="10"/>
      <c r="D177" s="11"/>
      <c r="E177" s="12" t="s">
        <v>68</v>
      </c>
      <c r="F177" s="13"/>
      <c r="G177" s="14"/>
      <c r="H177" s="15" t="s">
        <v>45</v>
      </c>
      <c r="I177" s="24"/>
      <c r="J177" s="25">
        <f t="shared" si="6"/>
        <v>0</v>
      </c>
      <c r="K177" s="26">
        <f t="shared" si="7"/>
        <v>0</v>
      </c>
      <c r="L177" s="10"/>
      <c r="M177" s="34" t="s">
        <v>39</v>
      </c>
      <c r="N177" s="27"/>
      <c r="O177" s="28">
        <f t="shared" si="8"/>
        <v>0.38461538461538503</v>
      </c>
      <c r="P177" s="29"/>
      <c r="Q177" s="33"/>
      <c r="R177" s="32"/>
    </row>
    <row r="178" spans="1:18" x14ac:dyDescent="0.2">
      <c r="A178" s="9">
        <v>172</v>
      </c>
      <c r="B178" s="10"/>
      <c r="C178" s="10"/>
      <c r="D178" s="11"/>
      <c r="E178" s="12" t="s">
        <v>68</v>
      </c>
      <c r="F178" s="13"/>
      <c r="G178" s="14"/>
      <c r="H178" s="15" t="s">
        <v>45</v>
      </c>
      <c r="I178" s="24"/>
      <c r="J178" s="25">
        <f t="shared" si="6"/>
        <v>0</v>
      </c>
      <c r="K178" s="26">
        <f t="shared" si="7"/>
        <v>0</v>
      </c>
      <c r="L178" s="10"/>
      <c r="M178" s="34" t="s">
        <v>39</v>
      </c>
      <c r="N178" s="27"/>
      <c r="O178" s="28">
        <f t="shared" si="8"/>
        <v>0.38461538461538503</v>
      </c>
      <c r="P178" s="29"/>
      <c r="Q178" s="33"/>
      <c r="R178" s="32"/>
    </row>
    <row r="179" spans="1:18" x14ac:dyDescent="0.2">
      <c r="A179" s="9">
        <v>173</v>
      </c>
      <c r="B179" s="10"/>
      <c r="C179" s="10"/>
      <c r="D179" s="11"/>
      <c r="E179" s="12" t="s">
        <v>68</v>
      </c>
      <c r="F179" s="13"/>
      <c r="G179" s="14"/>
      <c r="H179" s="15" t="s">
        <v>45</v>
      </c>
      <c r="I179" s="24"/>
      <c r="J179" s="25">
        <f t="shared" si="6"/>
        <v>0</v>
      </c>
      <c r="K179" s="26">
        <f t="shared" si="7"/>
        <v>0</v>
      </c>
      <c r="L179" s="10"/>
      <c r="M179" s="34" t="s">
        <v>39</v>
      </c>
      <c r="N179" s="27"/>
      <c r="O179" s="28">
        <f t="shared" si="8"/>
        <v>0.38461538461538503</v>
      </c>
      <c r="P179" s="29"/>
      <c r="Q179" s="33"/>
      <c r="R179" s="32"/>
    </row>
    <row r="180" spans="1:18" x14ac:dyDescent="0.2">
      <c r="A180" s="9">
        <v>174</v>
      </c>
      <c r="B180" s="10"/>
      <c r="C180" s="10"/>
      <c r="D180" s="11"/>
      <c r="E180" s="12" t="s">
        <v>68</v>
      </c>
      <c r="F180" s="13"/>
      <c r="G180" s="14"/>
      <c r="H180" s="15" t="s">
        <v>45</v>
      </c>
      <c r="I180" s="24"/>
      <c r="J180" s="25">
        <f t="shared" si="6"/>
        <v>0</v>
      </c>
      <c r="K180" s="26">
        <f t="shared" si="7"/>
        <v>0</v>
      </c>
      <c r="L180" s="10"/>
      <c r="M180" s="34" t="s">
        <v>39</v>
      </c>
      <c r="N180" s="27"/>
      <c r="O180" s="28">
        <f t="shared" si="8"/>
        <v>0.38461538461538503</v>
      </c>
      <c r="P180" s="29"/>
      <c r="Q180" s="33"/>
      <c r="R180" s="32"/>
    </row>
    <row r="181" spans="1:18" x14ac:dyDescent="0.2">
      <c r="A181" s="9">
        <v>175</v>
      </c>
      <c r="B181" s="10"/>
      <c r="C181" s="10"/>
      <c r="D181" s="11"/>
      <c r="E181" s="12" t="s">
        <v>68</v>
      </c>
      <c r="F181" s="13"/>
      <c r="G181" s="14"/>
      <c r="H181" s="15" t="s">
        <v>45</v>
      </c>
      <c r="I181" s="24"/>
      <c r="J181" s="25">
        <f t="shared" si="6"/>
        <v>0</v>
      </c>
      <c r="K181" s="26">
        <f t="shared" si="7"/>
        <v>0</v>
      </c>
      <c r="L181" s="10"/>
      <c r="M181" s="34" t="s">
        <v>39</v>
      </c>
      <c r="N181" s="27"/>
      <c r="O181" s="28">
        <f t="shared" si="8"/>
        <v>0.38461538461538503</v>
      </c>
      <c r="P181" s="29"/>
      <c r="Q181" s="33"/>
      <c r="R181" s="32"/>
    </row>
    <row r="182" spans="1:18" x14ac:dyDescent="0.2">
      <c r="A182" s="9">
        <v>176</v>
      </c>
      <c r="B182" s="10"/>
      <c r="C182" s="10"/>
      <c r="D182" s="11"/>
      <c r="E182" s="12" t="s">
        <v>68</v>
      </c>
      <c r="F182" s="13"/>
      <c r="G182" s="14"/>
      <c r="H182" s="15" t="s">
        <v>45</v>
      </c>
      <c r="I182" s="24"/>
      <c r="J182" s="25">
        <f t="shared" si="6"/>
        <v>0</v>
      </c>
      <c r="K182" s="26">
        <f t="shared" si="7"/>
        <v>0</v>
      </c>
      <c r="L182" s="10"/>
      <c r="M182" s="34" t="s">
        <v>39</v>
      </c>
      <c r="N182" s="27"/>
      <c r="O182" s="28">
        <f t="shared" si="8"/>
        <v>0.38461538461538503</v>
      </c>
      <c r="P182" s="29"/>
      <c r="Q182" s="33"/>
      <c r="R182" s="32"/>
    </row>
    <row r="183" spans="1:18" x14ac:dyDescent="0.2">
      <c r="A183" s="9">
        <v>177</v>
      </c>
      <c r="B183" s="10"/>
      <c r="C183" s="10"/>
      <c r="D183" s="11"/>
      <c r="E183" s="12" t="s">
        <v>68</v>
      </c>
      <c r="F183" s="13"/>
      <c r="G183" s="14"/>
      <c r="H183" s="15" t="s">
        <v>45</v>
      </c>
      <c r="I183" s="24"/>
      <c r="J183" s="25">
        <f t="shared" si="6"/>
        <v>0</v>
      </c>
      <c r="K183" s="26">
        <f t="shared" si="7"/>
        <v>0</v>
      </c>
      <c r="L183" s="10"/>
      <c r="M183" s="34" t="s">
        <v>39</v>
      </c>
      <c r="N183" s="27"/>
      <c r="O183" s="28">
        <f t="shared" si="8"/>
        <v>0.38461538461538503</v>
      </c>
      <c r="P183" s="29"/>
      <c r="Q183" s="33"/>
      <c r="R183" s="32"/>
    </row>
    <row r="184" spans="1:18" x14ac:dyDescent="0.2">
      <c r="A184" s="9">
        <v>178</v>
      </c>
      <c r="B184" s="10"/>
      <c r="C184" s="10"/>
      <c r="D184" s="11"/>
      <c r="E184" s="12" t="s">
        <v>68</v>
      </c>
      <c r="F184" s="13"/>
      <c r="G184" s="14"/>
      <c r="H184" s="15" t="s">
        <v>45</v>
      </c>
      <c r="I184" s="24"/>
      <c r="J184" s="25">
        <f t="shared" si="6"/>
        <v>0</v>
      </c>
      <c r="K184" s="26">
        <f t="shared" si="7"/>
        <v>0</v>
      </c>
      <c r="L184" s="10"/>
      <c r="M184" s="34" t="s">
        <v>39</v>
      </c>
      <c r="N184" s="27"/>
      <c r="O184" s="28">
        <f t="shared" si="8"/>
        <v>0.38461538461538503</v>
      </c>
      <c r="P184" s="29"/>
      <c r="Q184" s="33"/>
      <c r="R184" s="32"/>
    </row>
    <row r="185" spans="1:18" x14ac:dyDescent="0.2">
      <c r="A185" s="9">
        <v>179</v>
      </c>
      <c r="B185" s="10"/>
      <c r="C185" s="10"/>
      <c r="D185" s="11"/>
      <c r="E185" s="12" t="s">
        <v>68</v>
      </c>
      <c r="F185" s="13"/>
      <c r="G185" s="14"/>
      <c r="H185" s="15" t="s">
        <v>45</v>
      </c>
      <c r="I185" s="24"/>
      <c r="J185" s="25">
        <f t="shared" si="6"/>
        <v>0</v>
      </c>
      <c r="K185" s="26">
        <f t="shared" si="7"/>
        <v>0</v>
      </c>
      <c r="L185" s="10"/>
      <c r="M185" s="34" t="s">
        <v>39</v>
      </c>
      <c r="N185" s="27"/>
      <c r="O185" s="28">
        <f t="shared" si="8"/>
        <v>0.38461538461538503</v>
      </c>
      <c r="P185" s="29"/>
      <c r="Q185" s="33"/>
      <c r="R185" s="32"/>
    </row>
    <row r="186" spans="1:18" x14ac:dyDescent="0.2">
      <c r="A186" s="9">
        <v>180</v>
      </c>
      <c r="B186" s="10"/>
      <c r="C186" s="10"/>
      <c r="D186" s="11"/>
      <c r="E186" s="12" t="s">
        <v>68</v>
      </c>
      <c r="F186" s="13"/>
      <c r="G186" s="14"/>
      <c r="H186" s="15" t="s">
        <v>45</v>
      </c>
      <c r="I186" s="24"/>
      <c r="J186" s="25">
        <f t="shared" si="6"/>
        <v>0</v>
      </c>
      <c r="K186" s="26">
        <f t="shared" si="7"/>
        <v>0</v>
      </c>
      <c r="L186" s="10"/>
      <c r="M186" s="34" t="s">
        <v>39</v>
      </c>
      <c r="N186" s="27"/>
      <c r="O186" s="28">
        <f t="shared" si="8"/>
        <v>0.38461538461538503</v>
      </c>
      <c r="P186" s="29"/>
      <c r="Q186" s="33"/>
      <c r="R186" s="32"/>
    </row>
    <row r="187" spans="1:18" x14ac:dyDescent="0.2">
      <c r="A187" s="9">
        <v>181</v>
      </c>
      <c r="B187" s="10"/>
      <c r="C187" s="10"/>
      <c r="D187" s="11"/>
      <c r="E187" s="12" t="s">
        <v>68</v>
      </c>
      <c r="F187" s="13"/>
      <c r="G187" s="14"/>
      <c r="H187" s="15" t="s">
        <v>45</v>
      </c>
      <c r="I187" s="24"/>
      <c r="J187" s="25">
        <f t="shared" si="6"/>
        <v>0</v>
      </c>
      <c r="K187" s="26">
        <f t="shared" si="7"/>
        <v>0</v>
      </c>
      <c r="L187" s="10"/>
      <c r="M187" s="34" t="s">
        <v>39</v>
      </c>
      <c r="N187" s="27"/>
      <c r="O187" s="28">
        <f t="shared" si="8"/>
        <v>0.38461538461538503</v>
      </c>
      <c r="P187" s="29"/>
      <c r="Q187" s="33"/>
      <c r="R187" s="32"/>
    </row>
    <row r="188" spans="1:18" x14ac:dyDescent="0.2">
      <c r="A188" s="9">
        <v>182</v>
      </c>
      <c r="B188" s="10"/>
      <c r="C188" s="10"/>
      <c r="D188" s="11"/>
      <c r="E188" s="12" t="s">
        <v>68</v>
      </c>
      <c r="F188" s="13"/>
      <c r="G188" s="14"/>
      <c r="H188" s="15" t="s">
        <v>45</v>
      </c>
      <c r="I188" s="24"/>
      <c r="J188" s="25">
        <f t="shared" si="6"/>
        <v>0</v>
      </c>
      <c r="K188" s="26">
        <f t="shared" si="7"/>
        <v>0</v>
      </c>
      <c r="L188" s="10"/>
      <c r="M188" s="34" t="s">
        <v>39</v>
      </c>
      <c r="N188" s="27"/>
      <c r="O188" s="28">
        <f t="shared" si="8"/>
        <v>0.38461538461538503</v>
      </c>
      <c r="P188" s="29"/>
      <c r="Q188" s="33"/>
      <c r="R188" s="32"/>
    </row>
    <row r="189" spans="1:18" x14ac:dyDescent="0.2">
      <c r="A189" s="9">
        <v>183</v>
      </c>
      <c r="B189" s="10"/>
      <c r="C189" s="10"/>
      <c r="D189" s="11"/>
      <c r="E189" s="12" t="s">
        <v>68</v>
      </c>
      <c r="F189" s="13"/>
      <c r="G189" s="14"/>
      <c r="H189" s="15" t="s">
        <v>45</v>
      </c>
      <c r="I189" s="24"/>
      <c r="J189" s="25">
        <f t="shared" si="6"/>
        <v>0</v>
      </c>
      <c r="K189" s="26">
        <f t="shared" si="7"/>
        <v>0</v>
      </c>
      <c r="L189" s="10"/>
      <c r="M189" s="34" t="s">
        <v>39</v>
      </c>
      <c r="N189" s="27"/>
      <c r="O189" s="28">
        <f t="shared" si="8"/>
        <v>0.38461538461538503</v>
      </c>
      <c r="P189" s="29"/>
      <c r="Q189" s="33"/>
      <c r="R189" s="32"/>
    </row>
    <row r="190" spans="1:18" x14ac:dyDescent="0.2">
      <c r="A190" s="9">
        <v>184</v>
      </c>
      <c r="B190" s="10"/>
      <c r="C190" s="10"/>
      <c r="D190" s="11"/>
      <c r="E190" s="12" t="s">
        <v>68</v>
      </c>
      <c r="F190" s="13"/>
      <c r="G190" s="14"/>
      <c r="H190" s="15" t="s">
        <v>45</v>
      </c>
      <c r="I190" s="24"/>
      <c r="J190" s="25">
        <f t="shared" si="6"/>
        <v>0</v>
      </c>
      <c r="K190" s="26">
        <f t="shared" si="7"/>
        <v>0</v>
      </c>
      <c r="L190" s="10"/>
      <c r="M190" s="34" t="s">
        <v>39</v>
      </c>
      <c r="N190" s="27"/>
      <c r="O190" s="28">
        <f t="shared" si="8"/>
        <v>0.38461538461538503</v>
      </c>
      <c r="P190" s="29"/>
      <c r="Q190" s="33"/>
      <c r="R190" s="32"/>
    </row>
    <row r="191" spans="1:18" x14ac:dyDescent="0.2">
      <c r="A191" s="9">
        <v>185</v>
      </c>
      <c r="B191" s="10"/>
      <c r="C191" s="10"/>
      <c r="D191" s="11"/>
      <c r="E191" s="12" t="s">
        <v>68</v>
      </c>
      <c r="F191" s="13"/>
      <c r="G191" s="14"/>
      <c r="H191" s="15" t="s">
        <v>45</v>
      </c>
      <c r="I191" s="24"/>
      <c r="J191" s="25">
        <f t="shared" si="6"/>
        <v>0</v>
      </c>
      <c r="K191" s="26">
        <f t="shared" si="7"/>
        <v>0</v>
      </c>
      <c r="L191" s="10"/>
      <c r="M191" s="34" t="s">
        <v>39</v>
      </c>
      <c r="N191" s="27"/>
      <c r="O191" s="28">
        <f t="shared" si="8"/>
        <v>0.38461538461538503</v>
      </c>
      <c r="P191" s="29"/>
      <c r="Q191" s="33"/>
      <c r="R191" s="32"/>
    </row>
    <row r="192" spans="1:18" x14ac:dyDescent="0.2">
      <c r="A192" s="9">
        <v>186</v>
      </c>
      <c r="B192" s="10"/>
      <c r="C192" s="10"/>
      <c r="D192" s="11"/>
      <c r="E192" s="12" t="s">
        <v>68</v>
      </c>
      <c r="F192" s="13"/>
      <c r="G192" s="14"/>
      <c r="H192" s="15" t="s">
        <v>45</v>
      </c>
      <c r="I192" s="24"/>
      <c r="J192" s="25">
        <f t="shared" si="6"/>
        <v>0</v>
      </c>
      <c r="K192" s="26">
        <f t="shared" si="7"/>
        <v>0</v>
      </c>
      <c r="L192" s="10"/>
      <c r="M192" s="34" t="s">
        <v>39</v>
      </c>
      <c r="N192" s="27"/>
      <c r="O192" s="28">
        <f t="shared" si="8"/>
        <v>0.38461538461538503</v>
      </c>
      <c r="P192" s="29"/>
      <c r="Q192" s="33"/>
      <c r="R192" s="32"/>
    </row>
    <row r="193" spans="1:18" x14ac:dyDescent="0.2">
      <c r="A193" s="9">
        <v>187</v>
      </c>
      <c r="B193" s="10"/>
      <c r="C193" s="10"/>
      <c r="D193" s="11"/>
      <c r="E193" s="12" t="s">
        <v>68</v>
      </c>
      <c r="F193" s="13"/>
      <c r="G193" s="14"/>
      <c r="H193" s="15" t="s">
        <v>45</v>
      </c>
      <c r="I193" s="24"/>
      <c r="J193" s="25">
        <f t="shared" si="6"/>
        <v>0</v>
      </c>
      <c r="K193" s="26">
        <f t="shared" si="7"/>
        <v>0</v>
      </c>
      <c r="L193" s="10"/>
      <c r="M193" s="34" t="s">
        <v>39</v>
      </c>
      <c r="N193" s="27"/>
      <c r="O193" s="28">
        <f t="shared" si="8"/>
        <v>0.38461538461538503</v>
      </c>
      <c r="P193" s="29"/>
      <c r="Q193" s="33"/>
      <c r="R193" s="32"/>
    </row>
    <row r="194" spans="1:18" x14ac:dyDescent="0.2">
      <c r="A194" s="9">
        <v>188</v>
      </c>
      <c r="B194" s="10"/>
      <c r="C194" s="10"/>
      <c r="D194" s="11"/>
      <c r="E194" s="12" t="s">
        <v>68</v>
      </c>
      <c r="F194" s="13"/>
      <c r="G194" s="14"/>
      <c r="H194" s="15" t="s">
        <v>45</v>
      </c>
      <c r="I194" s="24"/>
      <c r="J194" s="25">
        <f t="shared" si="6"/>
        <v>0</v>
      </c>
      <c r="K194" s="26">
        <f t="shared" si="7"/>
        <v>0</v>
      </c>
      <c r="L194" s="10"/>
      <c r="M194" s="34" t="s">
        <v>39</v>
      </c>
      <c r="N194" s="27"/>
      <c r="O194" s="28">
        <f t="shared" si="8"/>
        <v>0.38461538461538503</v>
      </c>
      <c r="P194" s="29"/>
      <c r="Q194" s="33"/>
      <c r="R194" s="32"/>
    </row>
    <row r="195" spans="1:18" x14ac:dyDescent="0.2">
      <c r="A195" s="9">
        <v>189</v>
      </c>
      <c r="B195" s="10"/>
      <c r="C195" s="10"/>
      <c r="D195" s="11"/>
      <c r="E195" s="12" t="s">
        <v>68</v>
      </c>
      <c r="F195" s="13"/>
      <c r="G195" s="14"/>
      <c r="H195" s="15" t="s">
        <v>45</v>
      </c>
      <c r="I195" s="24"/>
      <c r="J195" s="25">
        <f t="shared" si="6"/>
        <v>0</v>
      </c>
      <c r="K195" s="26">
        <f t="shared" si="7"/>
        <v>0</v>
      </c>
      <c r="L195" s="10"/>
      <c r="M195" s="34" t="s">
        <v>39</v>
      </c>
      <c r="N195" s="27"/>
      <c r="O195" s="28">
        <f t="shared" si="8"/>
        <v>0.38461538461538503</v>
      </c>
      <c r="P195" s="29"/>
      <c r="Q195" s="33"/>
      <c r="R195" s="32"/>
    </row>
    <row r="196" spans="1:18" x14ac:dyDescent="0.2">
      <c r="A196" s="9">
        <v>190</v>
      </c>
      <c r="B196" s="10"/>
      <c r="C196" s="10"/>
      <c r="D196" s="11"/>
      <c r="E196" s="12" t="s">
        <v>68</v>
      </c>
      <c r="F196" s="13"/>
      <c r="G196" s="14"/>
      <c r="H196" s="15" t="s">
        <v>45</v>
      </c>
      <c r="I196" s="24"/>
      <c r="J196" s="25">
        <f t="shared" si="6"/>
        <v>0</v>
      </c>
      <c r="K196" s="26">
        <f t="shared" si="7"/>
        <v>0</v>
      </c>
      <c r="L196" s="10"/>
      <c r="M196" s="34" t="s">
        <v>39</v>
      </c>
      <c r="N196" s="27"/>
      <c r="O196" s="28">
        <f t="shared" si="8"/>
        <v>0.38461538461538503</v>
      </c>
      <c r="P196" s="29"/>
      <c r="Q196" s="33"/>
      <c r="R196" s="32"/>
    </row>
    <row r="197" spans="1:18" x14ac:dyDescent="0.2">
      <c r="A197" s="9">
        <v>191</v>
      </c>
      <c r="B197" s="10"/>
      <c r="C197" s="10"/>
      <c r="D197" s="11"/>
      <c r="E197" s="12" t="s">
        <v>68</v>
      </c>
      <c r="F197" s="13"/>
      <c r="G197" s="14"/>
      <c r="H197" s="15" t="s">
        <v>45</v>
      </c>
      <c r="I197" s="24"/>
      <c r="J197" s="25">
        <f t="shared" si="6"/>
        <v>0</v>
      </c>
      <c r="K197" s="26">
        <f t="shared" si="7"/>
        <v>0</v>
      </c>
      <c r="L197" s="10"/>
      <c r="M197" s="34" t="s">
        <v>39</v>
      </c>
      <c r="N197" s="27"/>
      <c r="O197" s="28">
        <f t="shared" si="8"/>
        <v>0.38461538461538503</v>
      </c>
      <c r="P197" s="29"/>
      <c r="Q197" s="33"/>
      <c r="R197" s="32"/>
    </row>
    <row r="198" spans="1:18" x14ac:dyDescent="0.2">
      <c r="A198" s="9">
        <v>192</v>
      </c>
      <c r="B198" s="10"/>
      <c r="C198" s="10"/>
      <c r="D198" s="11"/>
      <c r="E198" s="12" t="s">
        <v>68</v>
      </c>
      <c r="F198" s="13"/>
      <c r="G198" s="14"/>
      <c r="H198" s="15" t="s">
        <v>45</v>
      </c>
      <c r="I198" s="24"/>
      <c r="J198" s="25">
        <f t="shared" si="6"/>
        <v>0</v>
      </c>
      <c r="K198" s="26">
        <f t="shared" si="7"/>
        <v>0</v>
      </c>
      <c r="L198" s="10"/>
      <c r="M198" s="34" t="s">
        <v>39</v>
      </c>
      <c r="N198" s="27"/>
      <c r="O198" s="28">
        <f t="shared" si="8"/>
        <v>0.38461538461538503</v>
      </c>
      <c r="P198" s="29"/>
      <c r="Q198" s="33"/>
      <c r="R198" s="32"/>
    </row>
    <row r="199" spans="1:18" x14ac:dyDescent="0.2">
      <c r="A199" s="9">
        <v>193</v>
      </c>
      <c r="B199" s="10"/>
      <c r="C199" s="10"/>
      <c r="D199" s="11"/>
      <c r="E199" s="12" t="s">
        <v>68</v>
      </c>
      <c r="F199" s="13"/>
      <c r="G199" s="14"/>
      <c r="H199" s="15" t="s">
        <v>45</v>
      </c>
      <c r="I199" s="24"/>
      <c r="J199" s="25">
        <f t="shared" ref="J199:J211" si="9">B:B*I:I</f>
        <v>0</v>
      </c>
      <c r="K199" s="26">
        <f t="shared" ref="K199:K211" si="10">B:B*K$5</f>
        <v>0</v>
      </c>
      <c r="L199" s="10"/>
      <c r="M199" s="34" t="s">
        <v>39</v>
      </c>
      <c r="N199" s="27"/>
      <c r="O199" s="28">
        <f t="shared" si="8"/>
        <v>0.38461538461538503</v>
      </c>
      <c r="P199" s="29"/>
      <c r="Q199" s="33"/>
      <c r="R199" s="32"/>
    </row>
    <row r="200" spans="1:18" x14ac:dyDescent="0.2">
      <c r="A200" s="9">
        <v>194</v>
      </c>
      <c r="B200" s="10"/>
      <c r="C200" s="10"/>
      <c r="D200" s="11"/>
      <c r="E200" s="12" t="s">
        <v>68</v>
      </c>
      <c r="F200" s="13"/>
      <c r="G200" s="14"/>
      <c r="H200" s="15" t="s">
        <v>45</v>
      </c>
      <c r="I200" s="24"/>
      <c r="J200" s="25">
        <f t="shared" si="9"/>
        <v>0</v>
      </c>
      <c r="K200" s="26">
        <f t="shared" si="10"/>
        <v>0</v>
      </c>
      <c r="L200" s="10"/>
      <c r="M200" s="34" t="s">
        <v>39</v>
      </c>
      <c r="N200" s="27"/>
      <c r="O200" s="28">
        <f t="shared" ref="O200:O211" si="11">COUNTA(B200:N200)/13</f>
        <v>0.38461538461538503</v>
      </c>
      <c r="P200" s="29"/>
      <c r="Q200" s="33"/>
      <c r="R200" s="32"/>
    </row>
    <row r="201" spans="1:18" x14ac:dyDescent="0.2">
      <c r="A201" s="9">
        <v>195</v>
      </c>
      <c r="B201" s="10"/>
      <c r="C201" s="10"/>
      <c r="D201" s="11"/>
      <c r="E201" s="12" t="s">
        <v>68</v>
      </c>
      <c r="F201" s="13"/>
      <c r="G201" s="14"/>
      <c r="H201" s="15" t="s">
        <v>45</v>
      </c>
      <c r="I201" s="24"/>
      <c r="J201" s="25">
        <f t="shared" si="9"/>
        <v>0</v>
      </c>
      <c r="K201" s="26">
        <f t="shared" si="10"/>
        <v>0</v>
      </c>
      <c r="L201" s="10"/>
      <c r="M201" s="34" t="s">
        <v>39</v>
      </c>
      <c r="N201" s="27"/>
      <c r="O201" s="28">
        <f t="shared" si="11"/>
        <v>0.38461538461538503</v>
      </c>
      <c r="P201" s="29"/>
      <c r="Q201" s="33"/>
      <c r="R201" s="32"/>
    </row>
    <row r="202" spans="1:18" x14ac:dyDescent="0.2">
      <c r="A202" s="9">
        <v>196</v>
      </c>
      <c r="B202" s="10"/>
      <c r="C202" s="10"/>
      <c r="D202" s="11"/>
      <c r="E202" s="12" t="s">
        <v>68</v>
      </c>
      <c r="F202" s="13"/>
      <c r="G202" s="14"/>
      <c r="H202" s="15" t="s">
        <v>45</v>
      </c>
      <c r="I202" s="24"/>
      <c r="J202" s="25">
        <f t="shared" si="9"/>
        <v>0</v>
      </c>
      <c r="K202" s="26">
        <f t="shared" si="10"/>
        <v>0</v>
      </c>
      <c r="L202" s="10"/>
      <c r="M202" s="34" t="s">
        <v>39</v>
      </c>
      <c r="N202" s="27"/>
      <c r="O202" s="28">
        <f t="shared" si="11"/>
        <v>0.38461538461538503</v>
      </c>
      <c r="P202" s="29"/>
      <c r="Q202" s="33"/>
      <c r="R202" s="32"/>
    </row>
    <row r="203" spans="1:18" x14ac:dyDescent="0.2">
      <c r="A203" s="9">
        <v>197</v>
      </c>
      <c r="B203" s="10"/>
      <c r="C203" s="10"/>
      <c r="D203" s="11"/>
      <c r="E203" s="12" t="s">
        <v>68</v>
      </c>
      <c r="F203" s="13"/>
      <c r="G203" s="14"/>
      <c r="H203" s="15" t="s">
        <v>45</v>
      </c>
      <c r="I203" s="24"/>
      <c r="J203" s="25">
        <f t="shared" si="9"/>
        <v>0</v>
      </c>
      <c r="K203" s="26">
        <f t="shared" si="10"/>
        <v>0</v>
      </c>
      <c r="L203" s="10"/>
      <c r="M203" s="34" t="s">
        <v>39</v>
      </c>
      <c r="N203" s="27"/>
      <c r="O203" s="28">
        <f t="shared" si="11"/>
        <v>0.38461538461538503</v>
      </c>
      <c r="P203" s="29"/>
      <c r="Q203" s="33"/>
      <c r="R203" s="32"/>
    </row>
    <row r="204" spans="1:18" x14ac:dyDescent="0.2">
      <c r="A204" s="9">
        <v>198</v>
      </c>
      <c r="B204" s="10"/>
      <c r="C204" s="10"/>
      <c r="D204" s="11"/>
      <c r="E204" s="12" t="s">
        <v>68</v>
      </c>
      <c r="F204" s="13"/>
      <c r="G204" s="14"/>
      <c r="H204" s="15" t="s">
        <v>45</v>
      </c>
      <c r="I204" s="24"/>
      <c r="J204" s="25">
        <f t="shared" si="9"/>
        <v>0</v>
      </c>
      <c r="K204" s="26">
        <f t="shared" si="10"/>
        <v>0</v>
      </c>
      <c r="L204" s="10"/>
      <c r="M204" s="34" t="s">
        <v>39</v>
      </c>
      <c r="N204" s="27"/>
      <c r="O204" s="28">
        <f t="shared" si="11"/>
        <v>0.38461538461538503</v>
      </c>
      <c r="P204" s="29"/>
      <c r="Q204" s="33"/>
      <c r="R204" s="32"/>
    </row>
    <row r="205" spans="1:18" x14ac:dyDescent="0.2">
      <c r="A205" s="9">
        <v>199</v>
      </c>
      <c r="B205" s="10"/>
      <c r="C205" s="10"/>
      <c r="D205" s="11"/>
      <c r="E205" s="12" t="s">
        <v>68</v>
      </c>
      <c r="F205" s="13"/>
      <c r="G205" s="14"/>
      <c r="H205" s="15" t="s">
        <v>45</v>
      </c>
      <c r="I205" s="24"/>
      <c r="J205" s="25">
        <f t="shared" si="9"/>
        <v>0</v>
      </c>
      <c r="K205" s="26">
        <f t="shared" si="10"/>
        <v>0</v>
      </c>
      <c r="L205" s="10"/>
      <c r="M205" s="34" t="s">
        <v>39</v>
      </c>
      <c r="N205" s="27"/>
      <c r="O205" s="28">
        <f t="shared" si="11"/>
        <v>0.38461538461538503</v>
      </c>
      <c r="P205" s="29"/>
      <c r="Q205" s="33"/>
      <c r="R205" s="32"/>
    </row>
    <row r="206" spans="1:18" x14ac:dyDescent="0.2">
      <c r="A206" s="9">
        <v>200</v>
      </c>
      <c r="B206" s="10"/>
      <c r="C206" s="10"/>
      <c r="D206" s="11"/>
      <c r="E206" s="12" t="s">
        <v>68</v>
      </c>
      <c r="F206" s="13"/>
      <c r="G206" s="14"/>
      <c r="H206" s="15" t="s">
        <v>45</v>
      </c>
      <c r="I206" s="24"/>
      <c r="J206" s="25">
        <f t="shared" si="9"/>
        <v>0</v>
      </c>
      <c r="K206" s="26">
        <f t="shared" si="10"/>
        <v>0</v>
      </c>
      <c r="L206" s="10"/>
      <c r="M206" s="34" t="s">
        <v>39</v>
      </c>
      <c r="N206" s="27"/>
      <c r="O206" s="28">
        <f t="shared" si="11"/>
        <v>0.38461538461538503</v>
      </c>
      <c r="P206" s="29"/>
      <c r="Q206" s="33"/>
      <c r="R206" s="32"/>
    </row>
    <row r="207" spans="1:18" x14ac:dyDescent="0.2">
      <c r="A207" s="9">
        <v>201</v>
      </c>
      <c r="B207" s="10"/>
      <c r="C207" s="10"/>
      <c r="D207" s="11"/>
      <c r="E207" s="12" t="s">
        <v>68</v>
      </c>
      <c r="F207" s="13"/>
      <c r="G207" s="14"/>
      <c r="H207" s="15" t="s">
        <v>45</v>
      </c>
      <c r="I207" s="24"/>
      <c r="J207" s="25">
        <f t="shared" si="9"/>
        <v>0</v>
      </c>
      <c r="K207" s="26">
        <f t="shared" si="10"/>
        <v>0</v>
      </c>
      <c r="L207" s="10"/>
      <c r="M207" s="34" t="s">
        <v>39</v>
      </c>
      <c r="N207" s="27"/>
      <c r="O207" s="28">
        <f t="shared" si="11"/>
        <v>0.38461538461538503</v>
      </c>
      <c r="P207" s="29"/>
      <c r="Q207" s="33"/>
      <c r="R207" s="32"/>
    </row>
    <row r="208" spans="1:18" x14ac:dyDescent="0.2">
      <c r="A208" s="9">
        <v>202</v>
      </c>
      <c r="B208" s="10"/>
      <c r="C208" s="10"/>
      <c r="D208" s="11"/>
      <c r="E208" s="12" t="s">
        <v>68</v>
      </c>
      <c r="F208" s="13"/>
      <c r="G208" s="14"/>
      <c r="H208" s="15" t="s">
        <v>45</v>
      </c>
      <c r="I208" s="24"/>
      <c r="J208" s="25">
        <f t="shared" si="9"/>
        <v>0</v>
      </c>
      <c r="K208" s="26">
        <f t="shared" si="10"/>
        <v>0</v>
      </c>
      <c r="L208" s="10"/>
      <c r="M208" s="34" t="s">
        <v>39</v>
      </c>
      <c r="N208" s="27"/>
      <c r="O208" s="28">
        <f t="shared" si="11"/>
        <v>0.38461538461538503</v>
      </c>
      <c r="P208" s="29"/>
      <c r="Q208" s="33"/>
      <c r="R208" s="32"/>
    </row>
    <row r="209" spans="1:18" x14ac:dyDescent="0.2">
      <c r="A209" s="9">
        <v>203</v>
      </c>
      <c r="B209" s="10"/>
      <c r="C209" s="10"/>
      <c r="D209" s="11"/>
      <c r="E209" s="12" t="s">
        <v>68</v>
      </c>
      <c r="F209" s="13"/>
      <c r="G209" s="14"/>
      <c r="H209" s="15" t="s">
        <v>45</v>
      </c>
      <c r="I209" s="24"/>
      <c r="J209" s="25">
        <f t="shared" si="9"/>
        <v>0</v>
      </c>
      <c r="K209" s="26">
        <f t="shared" si="10"/>
        <v>0</v>
      </c>
      <c r="L209" s="10"/>
      <c r="M209" s="34" t="s">
        <v>39</v>
      </c>
      <c r="N209" s="27"/>
      <c r="O209" s="28">
        <f t="shared" si="11"/>
        <v>0.38461538461538503</v>
      </c>
      <c r="P209" s="29"/>
      <c r="Q209" s="33"/>
      <c r="R209" s="32"/>
    </row>
    <row r="210" spans="1:18" x14ac:dyDescent="0.2">
      <c r="A210" s="9">
        <v>204</v>
      </c>
      <c r="B210" s="10"/>
      <c r="C210" s="10"/>
      <c r="D210" s="11"/>
      <c r="E210" s="12" t="s">
        <v>68</v>
      </c>
      <c r="F210" s="13"/>
      <c r="G210" s="14"/>
      <c r="H210" s="15" t="s">
        <v>45</v>
      </c>
      <c r="I210" s="24"/>
      <c r="J210" s="25">
        <f t="shared" si="9"/>
        <v>0</v>
      </c>
      <c r="K210" s="26">
        <f t="shared" si="10"/>
        <v>0</v>
      </c>
      <c r="L210" s="10"/>
      <c r="M210" s="34" t="s">
        <v>39</v>
      </c>
      <c r="N210" s="27"/>
      <c r="O210" s="28">
        <f t="shared" si="11"/>
        <v>0.38461538461538503</v>
      </c>
      <c r="P210" s="29"/>
      <c r="Q210" s="33"/>
      <c r="R210" s="32"/>
    </row>
    <row r="211" spans="1:18" x14ac:dyDescent="0.2">
      <c r="A211" s="9">
        <v>205</v>
      </c>
      <c r="B211" s="10"/>
      <c r="C211" s="10"/>
      <c r="D211" s="11"/>
      <c r="E211" s="12" t="s">
        <v>68</v>
      </c>
      <c r="F211" s="13"/>
      <c r="G211" s="14"/>
      <c r="H211" s="15" t="s">
        <v>45</v>
      </c>
      <c r="I211" s="24"/>
      <c r="J211" s="25">
        <f t="shared" si="9"/>
        <v>0</v>
      </c>
      <c r="K211" s="26">
        <f t="shared" si="10"/>
        <v>0</v>
      </c>
      <c r="L211" s="10"/>
      <c r="M211" s="34" t="s">
        <v>39</v>
      </c>
      <c r="N211" s="27"/>
      <c r="O211" s="28">
        <f t="shared" si="11"/>
        <v>0.38461538461538503</v>
      </c>
      <c r="P211" s="29"/>
      <c r="Q211" s="33"/>
      <c r="R211" s="32"/>
    </row>
    <row r="212" spans="1:18" x14ac:dyDescent="0.2">
      <c r="A212" s="35" t="s">
        <v>73</v>
      </c>
      <c r="B212" s="36">
        <f>SUM(B7:B211)</f>
        <v>66</v>
      </c>
      <c r="C212" s="36">
        <f>COUNTA(C7:C211)</f>
        <v>7</v>
      </c>
      <c r="D212" s="36"/>
      <c r="E212" s="36"/>
      <c r="F212" s="36"/>
      <c r="G212" s="37"/>
      <c r="H212" s="35"/>
      <c r="I212" s="36"/>
      <c r="J212" s="37">
        <f>SUM(J7:J211)</f>
        <v>150</v>
      </c>
      <c r="K212" s="35">
        <f>SUM(K7:K211)</f>
        <v>330</v>
      </c>
      <c r="L212" s="38"/>
      <c r="M212" s="38"/>
      <c r="N212" s="37"/>
      <c r="O212" s="39"/>
      <c r="P212" s="40"/>
      <c r="Q212" s="41"/>
      <c r="R212" s="42"/>
    </row>
  </sheetData>
  <mergeCells count="7">
    <mergeCell ref="P5:R5"/>
    <mergeCell ref="C1:N1"/>
    <mergeCell ref="C2:N2"/>
    <mergeCell ref="C3:N3"/>
    <mergeCell ref="A5:B5"/>
    <mergeCell ref="F5:G5"/>
    <mergeCell ref="M5:N5"/>
  </mergeCells>
  <phoneticPr fontId="10" type="noConversion"/>
  <dataValidations count="4">
    <dataValidation type="list" allowBlank="1" showInputMessage="1" showErrorMessage="1" sqref="M5:N5" xr:uid="{00000000-0002-0000-0000-000000000000}">
      <formula1>"普通密度,较高密度,复杂高密,简单电路"</formula1>
    </dataValidation>
    <dataValidation type="list" allowBlank="1" showInputMessage="1" showErrorMessage="1" sqref="E7:E211" xr:uid="{00000000-0002-0000-0000-000001000000}">
      <formula1>"电阻,电容,二极管,三极管,MOS管,IC集成电路,传感器,开关,连接器,其它"</formula1>
    </dataValidation>
    <dataValidation type="list" allowBlank="1" showInputMessage="1" showErrorMessage="1" sqref="H7:H211" xr:uid="{00000000-0002-0000-0000-000002000000}">
      <formula1>"SMT贴片,THT插件,压接件,不焊件"</formula1>
    </dataValidation>
    <dataValidation type="list" allowBlank="1" showInputMessage="1" showErrorMessage="1" sqref="M7:M211" xr:uid="{00000000-0002-0000-0000-000003000000}">
      <formula1>"客供,代购,不焊"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1"/>
  <sheetViews>
    <sheetView tabSelected="1" zoomScale="115" zoomScaleNormal="115" workbookViewId="0">
      <selection activeCell="G8" sqref="G8"/>
    </sheetView>
  </sheetViews>
  <sheetFormatPr defaultColWidth="9" defaultRowHeight="14.25" x14ac:dyDescent="0.2"/>
  <cols>
    <col min="1" max="1" width="9" style="50"/>
    <col min="2" max="2" width="12.625" style="50" customWidth="1"/>
    <col min="3" max="3" width="25.125" style="50" customWidth="1"/>
    <col min="4" max="4" width="18.25" style="50" customWidth="1"/>
    <col min="5" max="5" width="9" style="50"/>
    <col min="6" max="6" width="41.625" style="50" customWidth="1"/>
    <col min="7" max="7" width="33.25" style="50" customWidth="1"/>
    <col min="8" max="11" width="9" style="50"/>
    <col min="12" max="12" width="24.25" style="50" customWidth="1"/>
    <col min="13" max="13" width="8.625" style="55"/>
    <col min="14" max="14" width="26" style="50" customWidth="1"/>
    <col min="15" max="16" width="9" style="50"/>
    <col min="17" max="17" width="20.125" style="50" customWidth="1"/>
    <col min="18" max="18" width="17.875" style="50" customWidth="1"/>
    <col min="19" max="16384" width="9" style="50"/>
  </cols>
  <sheetData>
    <row r="1" spans="1:18" x14ac:dyDescent="0.2">
      <c r="A1" s="1" t="s">
        <v>0</v>
      </c>
      <c r="B1" s="1">
        <v>1</v>
      </c>
      <c r="C1" s="70" t="s">
        <v>1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48"/>
      <c r="P1" s="49"/>
      <c r="Q1" s="49"/>
      <c r="R1" s="49" t="s">
        <v>74</v>
      </c>
    </row>
    <row r="2" spans="1:18" x14ac:dyDescent="0.2">
      <c r="A2" s="1"/>
      <c r="B2" s="1">
        <v>2</v>
      </c>
      <c r="C2" s="70" t="s">
        <v>2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48"/>
      <c r="P2" s="49"/>
      <c r="Q2" s="49"/>
      <c r="R2" s="49"/>
    </row>
    <row r="3" spans="1:18" x14ac:dyDescent="0.2">
      <c r="A3" s="1"/>
      <c r="B3" s="1">
        <v>3</v>
      </c>
      <c r="C3" s="70" t="s">
        <v>3</v>
      </c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48"/>
      <c r="P3" s="49"/>
      <c r="Q3" s="49"/>
      <c r="R3" s="49"/>
    </row>
    <row r="4" spans="1:18" ht="15" thickBo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8"/>
      <c r="P4" s="49"/>
      <c r="Q4" s="49"/>
      <c r="R4" s="49"/>
    </row>
    <row r="5" spans="1:18" ht="29.25" thickBot="1" x14ac:dyDescent="0.25">
      <c r="A5" s="61" t="s">
        <v>4</v>
      </c>
      <c r="B5" s="62"/>
      <c r="C5" s="87" t="s">
        <v>169</v>
      </c>
      <c r="D5" s="64"/>
      <c r="E5" s="2" t="s">
        <v>7</v>
      </c>
      <c r="F5" s="88" t="s">
        <v>170</v>
      </c>
      <c r="G5" s="71"/>
      <c r="H5" s="2" t="s">
        <v>9</v>
      </c>
      <c r="I5" s="3"/>
      <c r="J5" s="2" t="s">
        <v>11</v>
      </c>
      <c r="K5" s="19">
        <v>5</v>
      </c>
      <c r="L5" s="2" t="s">
        <v>12</v>
      </c>
      <c r="M5" s="65" t="s">
        <v>75</v>
      </c>
      <c r="N5" s="66"/>
      <c r="O5" s="20"/>
      <c r="P5" s="67" t="s">
        <v>14</v>
      </c>
      <c r="Q5" s="68"/>
      <c r="R5" s="69"/>
    </row>
    <row r="6" spans="1:18" ht="42.75" x14ac:dyDescent="0.2">
      <c r="A6" s="4" t="s">
        <v>15</v>
      </c>
      <c r="B6" s="5" t="s">
        <v>16</v>
      </c>
      <c r="C6" s="5" t="s">
        <v>17</v>
      </c>
      <c r="D6" s="6" t="s">
        <v>18</v>
      </c>
      <c r="E6" s="6" t="s">
        <v>19</v>
      </c>
      <c r="F6" s="6" t="s">
        <v>20</v>
      </c>
      <c r="G6" s="7" t="s">
        <v>21</v>
      </c>
      <c r="H6" s="8" t="s">
        <v>22</v>
      </c>
      <c r="I6" s="5" t="s">
        <v>23</v>
      </c>
      <c r="J6" s="21" t="s">
        <v>24</v>
      </c>
      <c r="K6" s="8" t="s">
        <v>25</v>
      </c>
      <c r="L6" s="6" t="s">
        <v>26</v>
      </c>
      <c r="M6" s="6" t="s">
        <v>27</v>
      </c>
      <c r="N6" s="22" t="s">
        <v>28</v>
      </c>
      <c r="O6" s="23" t="s">
        <v>29</v>
      </c>
      <c r="P6" s="4" t="s">
        <v>30</v>
      </c>
      <c r="Q6" s="30" t="s">
        <v>31</v>
      </c>
      <c r="R6" s="31" t="s">
        <v>32</v>
      </c>
    </row>
    <row r="7" spans="1:18" s="45" customFormat="1" x14ac:dyDescent="0.2">
      <c r="A7" s="9">
        <v>1</v>
      </c>
      <c r="B7" s="45">
        <v>3</v>
      </c>
      <c r="C7" s="45" t="s">
        <v>113</v>
      </c>
      <c r="D7" s="45" t="s">
        <v>110</v>
      </c>
      <c r="E7" s="12" t="s">
        <v>76</v>
      </c>
      <c r="F7" s="45" t="s">
        <v>110</v>
      </c>
      <c r="G7" s="45" t="s">
        <v>110</v>
      </c>
      <c r="H7" s="15" t="s">
        <v>45</v>
      </c>
      <c r="I7" s="45" t="s">
        <v>110</v>
      </c>
      <c r="J7" s="25" t="str">
        <f>IF(I7="NC","NC",I7*B7)</f>
        <v>NC</v>
      </c>
      <c r="K7" s="25" t="str">
        <f>IF(I7="NC","NC",J7*B7)</f>
        <v>NC</v>
      </c>
      <c r="M7" s="12" t="s">
        <v>60</v>
      </c>
      <c r="O7" s="28">
        <f>COUNTA(B7:K7)/10</f>
        <v>1</v>
      </c>
    </row>
    <row r="8" spans="1:18" s="45" customFormat="1" ht="42.75" x14ac:dyDescent="0.2">
      <c r="A8" s="9">
        <v>2</v>
      </c>
      <c r="B8" s="45">
        <v>18</v>
      </c>
      <c r="C8" s="45" t="s">
        <v>141</v>
      </c>
      <c r="D8" s="45" t="s">
        <v>142</v>
      </c>
      <c r="E8" s="12" t="s">
        <v>42</v>
      </c>
      <c r="F8" s="45" t="s">
        <v>89</v>
      </c>
      <c r="G8" s="45" t="s">
        <v>143</v>
      </c>
      <c r="H8" s="15" t="s">
        <v>45</v>
      </c>
      <c r="I8" s="45">
        <v>2</v>
      </c>
      <c r="J8" s="25">
        <f t="shared" ref="J8:J39" si="0">IF(I8="NC","NC",I8*B8)</f>
        <v>36</v>
      </c>
      <c r="K8" s="25">
        <f t="shared" ref="K8:K39" si="1">IF(I8="NC","NC",J8*B8)</f>
        <v>648</v>
      </c>
      <c r="M8" s="12" t="s">
        <v>60</v>
      </c>
      <c r="N8" s="45" t="s">
        <v>144</v>
      </c>
      <c r="O8" s="28">
        <f t="shared" ref="O8:O38" si="2">COUNTA(B8:K8)/10</f>
        <v>1</v>
      </c>
    </row>
    <row r="9" spans="1:18" s="45" customFormat="1" x14ac:dyDescent="0.2">
      <c r="A9" s="9">
        <v>3</v>
      </c>
      <c r="B9" s="45">
        <v>6</v>
      </c>
      <c r="C9" s="45" t="s">
        <v>111</v>
      </c>
      <c r="D9" s="45" t="s">
        <v>78</v>
      </c>
      <c r="E9" s="12" t="s">
        <v>42</v>
      </c>
      <c r="F9" s="45" t="s">
        <v>89</v>
      </c>
      <c r="G9" s="45" t="s">
        <v>110</v>
      </c>
      <c r="H9" s="15" t="s">
        <v>45</v>
      </c>
      <c r="I9" s="45" t="s">
        <v>110</v>
      </c>
      <c r="J9" s="25" t="str">
        <f t="shared" si="0"/>
        <v>NC</v>
      </c>
      <c r="K9" s="25" t="str">
        <f t="shared" si="1"/>
        <v>NC</v>
      </c>
      <c r="M9" s="12" t="s">
        <v>60</v>
      </c>
      <c r="O9" s="28">
        <f t="shared" si="2"/>
        <v>1</v>
      </c>
    </row>
    <row r="10" spans="1:18" s="45" customFormat="1" ht="28.5" x14ac:dyDescent="0.2">
      <c r="A10" s="9">
        <v>4</v>
      </c>
      <c r="B10" s="45">
        <v>12</v>
      </c>
      <c r="C10" s="45" t="s">
        <v>114</v>
      </c>
      <c r="D10" s="45" t="s">
        <v>79</v>
      </c>
      <c r="E10" s="12" t="s">
        <v>42</v>
      </c>
      <c r="F10" s="45" t="s">
        <v>90</v>
      </c>
      <c r="G10" s="45" t="s">
        <v>146</v>
      </c>
      <c r="H10" s="15" t="s">
        <v>45</v>
      </c>
      <c r="I10" s="45">
        <v>2</v>
      </c>
      <c r="J10" s="25">
        <f t="shared" si="0"/>
        <v>24</v>
      </c>
      <c r="K10" s="25">
        <f t="shared" si="1"/>
        <v>288</v>
      </c>
      <c r="M10" s="12" t="s">
        <v>60</v>
      </c>
      <c r="N10" s="45" t="s">
        <v>145</v>
      </c>
      <c r="O10" s="28">
        <f t="shared" si="2"/>
        <v>1</v>
      </c>
    </row>
    <row r="11" spans="1:18" x14ac:dyDescent="0.2">
      <c r="A11" s="9">
        <v>5</v>
      </c>
      <c r="B11" s="10">
        <v>4</v>
      </c>
      <c r="C11" s="45" t="s">
        <v>115</v>
      </c>
      <c r="D11" s="47" t="s">
        <v>78</v>
      </c>
      <c r="E11" s="12" t="s">
        <v>42</v>
      </c>
      <c r="F11" s="43" t="s">
        <v>90</v>
      </c>
      <c r="G11" s="56" t="s">
        <v>110</v>
      </c>
      <c r="H11" s="15" t="s">
        <v>45</v>
      </c>
      <c r="I11" s="72" t="s">
        <v>110</v>
      </c>
      <c r="J11" s="25" t="str">
        <f t="shared" si="0"/>
        <v>NC</v>
      </c>
      <c r="K11" s="25" t="str">
        <f t="shared" si="1"/>
        <v>NC</v>
      </c>
      <c r="L11" s="10"/>
      <c r="M11" s="12" t="s">
        <v>60</v>
      </c>
      <c r="N11" s="27"/>
      <c r="O11" s="28">
        <f t="shared" si="2"/>
        <v>1</v>
      </c>
      <c r="P11" s="51"/>
      <c r="Q11" s="14"/>
      <c r="R11" s="52"/>
    </row>
    <row r="12" spans="1:18" x14ac:dyDescent="0.2">
      <c r="A12" s="9">
        <v>6</v>
      </c>
      <c r="B12" s="10">
        <v>2</v>
      </c>
      <c r="C12" s="45" t="s">
        <v>116</v>
      </c>
      <c r="D12" s="47" t="s">
        <v>147</v>
      </c>
      <c r="E12" s="12" t="s">
        <v>42</v>
      </c>
      <c r="F12" s="46" t="s">
        <v>91</v>
      </c>
      <c r="G12" s="73" t="s">
        <v>148</v>
      </c>
      <c r="H12" s="15" t="s">
        <v>45</v>
      </c>
      <c r="I12" s="24">
        <v>2</v>
      </c>
      <c r="J12" s="25">
        <f t="shared" si="0"/>
        <v>4</v>
      </c>
      <c r="K12" s="25">
        <f t="shared" si="1"/>
        <v>8</v>
      </c>
      <c r="L12" s="10"/>
      <c r="M12" s="12" t="s">
        <v>60</v>
      </c>
      <c r="N12" s="27"/>
      <c r="O12" s="28">
        <f t="shared" si="2"/>
        <v>1</v>
      </c>
      <c r="P12" s="51"/>
      <c r="Q12" s="14"/>
      <c r="R12" s="52"/>
    </row>
    <row r="13" spans="1:18" ht="85.5" x14ac:dyDescent="0.2">
      <c r="A13" s="9">
        <v>7</v>
      </c>
      <c r="B13" s="10">
        <v>33</v>
      </c>
      <c r="C13" s="45" t="s">
        <v>117</v>
      </c>
      <c r="D13" s="45" t="s">
        <v>149</v>
      </c>
      <c r="E13" s="12" t="s">
        <v>42</v>
      </c>
      <c r="F13" s="43" t="s">
        <v>91</v>
      </c>
      <c r="G13" s="56" t="s">
        <v>150</v>
      </c>
      <c r="H13" s="15" t="s">
        <v>45</v>
      </c>
      <c r="I13" s="24">
        <v>2</v>
      </c>
      <c r="J13" s="25">
        <f t="shared" si="0"/>
        <v>66</v>
      </c>
      <c r="K13" s="25">
        <f t="shared" si="1"/>
        <v>2178</v>
      </c>
      <c r="L13" s="10"/>
      <c r="M13" s="12" t="s">
        <v>60</v>
      </c>
      <c r="N13" s="27"/>
      <c r="O13" s="28">
        <f t="shared" si="2"/>
        <v>1</v>
      </c>
      <c r="P13" s="51"/>
      <c r="Q13" s="14"/>
      <c r="R13" s="52"/>
    </row>
    <row r="14" spans="1:18" ht="42.75" x14ac:dyDescent="0.2">
      <c r="A14" s="9">
        <v>8</v>
      </c>
      <c r="B14" s="10">
        <v>16</v>
      </c>
      <c r="C14" s="45" t="s">
        <v>118</v>
      </c>
      <c r="D14" s="45" t="s">
        <v>152</v>
      </c>
      <c r="E14" s="12" t="s">
        <v>42</v>
      </c>
      <c r="F14" s="46" t="s">
        <v>91</v>
      </c>
      <c r="G14" s="56" t="s">
        <v>151</v>
      </c>
      <c r="H14" s="15" t="s">
        <v>45</v>
      </c>
      <c r="I14" s="24">
        <v>2</v>
      </c>
      <c r="J14" s="25">
        <f t="shared" si="0"/>
        <v>32</v>
      </c>
      <c r="K14" s="25">
        <f t="shared" si="1"/>
        <v>512</v>
      </c>
      <c r="L14" s="10"/>
      <c r="M14" s="12" t="s">
        <v>60</v>
      </c>
      <c r="N14" s="27"/>
      <c r="O14" s="28">
        <f t="shared" si="2"/>
        <v>1</v>
      </c>
      <c r="P14" s="51"/>
      <c r="Q14" s="14"/>
      <c r="R14" s="52"/>
    </row>
    <row r="15" spans="1:18" ht="28.5" x14ac:dyDescent="0.2">
      <c r="A15" s="9">
        <v>9</v>
      </c>
      <c r="B15" s="10">
        <v>9</v>
      </c>
      <c r="C15" s="45" t="s">
        <v>119</v>
      </c>
      <c r="D15" s="45" t="s">
        <v>78</v>
      </c>
      <c r="E15" s="12" t="s">
        <v>42</v>
      </c>
      <c r="F15" s="46" t="s">
        <v>91</v>
      </c>
      <c r="G15" s="45" t="s">
        <v>110</v>
      </c>
      <c r="H15" s="15" t="s">
        <v>45</v>
      </c>
      <c r="I15" s="72" t="s">
        <v>110</v>
      </c>
      <c r="J15" s="25" t="str">
        <f t="shared" si="0"/>
        <v>NC</v>
      </c>
      <c r="K15" s="25" t="str">
        <f t="shared" si="1"/>
        <v>NC</v>
      </c>
      <c r="L15" s="10"/>
      <c r="M15" s="12" t="s">
        <v>60</v>
      </c>
      <c r="N15" s="27"/>
      <c r="O15" s="28">
        <f t="shared" si="2"/>
        <v>1</v>
      </c>
      <c r="P15" s="51"/>
      <c r="Q15" s="53"/>
      <c r="R15" s="52"/>
    </row>
    <row r="16" spans="1:18" x14ac:dyDescent="0.2">
      <c r="A16" s="9">
        <v>11</v>
      </c>
      <c r="B16" s="10">
        <v>1</v>
      </c>
      <c r="C16" s="45" t="s">
        <v>120</v>
      </c>
      <c r="D16" s="45" t="s">
        <v>80</v>
      </c>
      <c r="E16" s="12" t="s">
        <v>35</v>
      </c>
      <c r="F16" s="46" t="s">
        <v>92</v>
      </c>
      <c r="G16" s="56" t="s">
        <v>101</v>
      </c>
      <c r="H16" s="15" t="s">
        <v>45</v>
      </c>
      <c r="I16" s="24">
        <v>20</v>
      </c>
      <c r="J16" s="25">
        <f t="shared" si="0"/>
        <v>20</v>
      </c>
      <c r="K16" s="25">
        <f t="shared" si="1"/>
        <v>20</v>
      </c>
      <c r="L16" s="10"/>
      <c r="M16" s="12" t="s">
        <v>60</v>
      </c>
      <c r="N16" s="27"/>
      <c r="O16" s="28">
        <f t="shared" si="2"/>
        <v>1</v>
      </c>
      <c r="P16" s="51"/>
      <c r="Q16" s="53"/>
      <c r="R16" s="52"/>
    </row>
    <row r="17" spans="1:18" ht="85.5" x14ac:dyDescent="0.2">
      <c r="A17" s="9">
        <v>12</v>
      </c>
      <c r="B17" s="10">
        <v>1</v>
      </c>
      <c r="C17" s="45" t="s">
        <v>120</v>
      </c>
      <c r="D17" s="45" t="s">
        <v>81</v>
      </c>
      <c r="E17" s="12" t="s">
        <v>35</v>
      </c>
      <c r="F17" s="46" t="s">
        <v>153</v>
      </c>
      <c r="G17" s="44" t="s">
        <v>102</v>
      </c>
      <c r="H17" s="15" t="s">
        <v>45</v>
      </c>
      <c r="I17" s="24">
        <v>50</v>
      </c>
      <c r="J17" s="25">
        <f t="shared" si="0"/>
        <v>50</v>
      </c>
      <c r="K17" s="25">
        <f t="shared" si="1"/>
        <v>50</v>
      </c>
      <c r="L17" s="10"/>
      <c r="M17" s="12" t="s">
        <v>60</v>
      </c>
      <c r="N17" s="10" t="e" vm="1">
        <v>#VALUE!</v>
      </c>
      <c r="O17" s="28">
        <f t="shared" si="2"/>
        <v>1</v>
      </c>
      <c r="P17" s="51"/>
      <c r="Q17" s="53"/>
      <c r="R17" s="52"/>
    </row>
    <row r="18" spans="1:18" ht="142.5" x14ac:dyDescent="0.2">
      <c r="A18" s="9">
        <v>13</v>
      </c>
      <c r="B18" s="10">
        <v>47</v>
      </c>
      <c r="C18" s="45" t="s">
        <v>121</v>
      </c>
      <c r="D18" s="45" t="s">
        <v>78</v>
      </c>
      <c r="E18" s="12" t="s">
        <v>76</v>
      </c>
      <c r="F18" s="46" t="s">
        <v>93</v>
      </c>
      <c r="G18" s="45" t="s">
        <v>110</v>
      </c>
      <c r="H18" s="15" t="s">
        <v>45</v>
      </c>
      <c r="I18" s="72" t="s">
        <v>110</v>
      </c>
      <c r="J18" s="25" t="str">
        <f t="shared" si="0"/>
        <v>NC</v>
      </c>
      <c r="K18" s="25" t="str">
        <f t="shared" si="1"/>
        <v>NC</v>
      </c>
      <c r="L18" s="10"/>
      <c r="M18" s="12" t="s">
        <v>60</v>
      </c>
      <c r="N18" s="27"/>
      <c r="O18" s="28">
        <f t="shared" si="2"/>
        <v>1</v>
      </c>
      <c r="P18" s="51"/>
      <c r="Q18" s="53"/>
      <c r="R18" s="52"/>
    </row>
    <row r="19" spans="1:18" x14ac:dyDescent="0.2">
      <c r="A19" s="9">
        <v>14</v>
      </c>
      <c r="B19" s="10">
        <v>1</v>
      </c>
      <c r="C19" s="45" t="s">
        <v>122</v>
      </c>
      <c r="D19" s="47" t="s">
        <v>78</v>
      </c>
      <c r="E19" s="12" t="s">
        <v>76</v>
      </c>
      <c r="F19" s="46" t="s">
        <v>94</v>
      </c>
      <c r="G19" s="45" t="s">
        <v>110</v>
      </c>
      <c r="H19" s="15" t="s">
        <v>45</v>
      </c>
      <c r="I19" s="72" t="s">
        <v>110</v>
      </c>
      <c r="J19" s="25" t="str">
        <f t="shared" si="0"/>
        <v>NC</v>
      </c>
      <c r="K19" s="25" t="str">
        <f t="shared" si="1"/>
        <v>NC</v>
      </c>
      <c r="L19" s="10"/>
      <c r="M19" s="12" t="s">
        <v>60</v>
      </c>
      <c r="N19" s="27"/>
      <c r="O19" s="28">
        <f t="shared" si="2"/>
        <v>1</v>
      </c>
      <c r="P19" s="51"/>
      <c r="Q19" s="53"/>
      <c r="R19" s="52"/>
    </row>
    <row r="20" spans="1:18" x14ac:dyDescent="0.2">
      <c r="A20" s="9">
        <v>15</v>
      </c>
      <c r="B20" s="10">
        <v>1</v>
      </c>
      <c r="C20" s="45" t="s">
        <v>123</v>
      </c>
      <c r="D20" s="47" t="s">
        <v>78</v>
      </c>
      <c r="E20" s="12" t="s">
        <v>76</v>
      </c>
      <c r="F20" s="46" t="s">
        <v>95</v>
      </c>
      <c r="G20" s="45" t="s">
        <v>110</v>
      </c>
      <c r="H20" s="15" t="s">
        <v>45</v>
      </c>
      <c r="I20" s="72" t="s">
        <v>110</v>
      </c>
      <c r="J20" s="25" t="str">
        <f t="shared" si="0"/>
        <v>NC</v>
      </c>
      <c r="K20" s="25" t="str">
        <f t="shared" si="1"/>
        <v>NC</v>
      </c>
      <c r="L20" s="10"/>
      <c r="M20" s="12" t="s">
        <v>60</v>
      </c>
      <c r="N20" s="27"/>
      <c r="O20" s="28">
        <f t="shared" si="2"/>
        <v>1</v>
      </c>
      <c r="P20" s="51"/>
      <c r="Q20" s="53"/>
      <c r="R20" s="52"/>
    </row>
    <row r="21" spans="1:18" ht="85.5" x14ac:dyDescent="0.2">
      <c r="A21" s="9">
        <v>16</v>
      </c>
      <c r="B21" s="10">
        <v>34</v>
      </c>
      <c r="C21" s="45" t="s">
        <v>124</v>
      </c>
      <c r="D21" s="47" t="s">
        <v>155</v>
      </c>
      <c r="E21" s="12" t="s">
        <v>68</v>
      </c>
      <c r="F21" s="46" t="s">
        <v>96</v>
      </c>
      <c r="G21" s="14" t="s">
        <v>154</v>
      </c>
      <c r="H21" s="15" t="s">
        <v>45</v>
      </c>
      <c r="I21" s="24">
        <v>2</v>
      </c>
      <c r="J21" s="25">
        <f t="shared" si="0"/>
        <v>68</v>
      </c>
      <c r="K21" s="25">
        <f t="shared" si="1"/>
        <v>2312</v>
      </c>
      <c r="L21" s="10"/>
      <c r="M21" s="12" t="s">
        <v>60</v>
      </c>
      <c r="N21" s="27"/>
      <c r="O21" s="28">
        <f t="shared" si="2"/>
        <v>1</v>
      </c>
      <c r="P21" s="51"/>
      <c r="Q21" s="53"/>
      <c r="R21" s="52"/>
    </row>
    <row r="22" spans="1:18" ht="42.75" x14ac:dyDescent="0.2">
      <c r="A22" s="9">
        <v>17</v>
      </c>
      <c r="B22" s="10">
        <v>17</v>
      </c>
      <c r="C22" s="45" t="s">
        <v>112</v>
      </c>
      <c r="D22" s="47" t="s">
        <v>157</v>
      </c>
      <c r="E22" s="12" t="s">
        <v>68</v>
      </c>
      <c r="F22" s="46" t="s">
        <v>96</v>
      </c>
      <c r="G22" s="73" t="s">
        <v>156</v>
      </c>
      <c r="H22" s="15" t="s">
        <v>45</v>
      </c>
      <c r="I22" s="24">
        <v>2</v>
      </c>
      <c r="J22" s="25">
        <f t="shared" si="0"/>
        <v>34</v>
      </c>
      <c r="K22" s="25">
        <f t="shared" si="1"/>
        <v>578</v>
      </c>
      <c r="L22" s="10"/>
      <c r="M22" s="12" t="s">
        <v>60</v>
      </c>
      <c r="N22" s="27"/>
      <c r="O22" s="28">
        <f t="shared" si="2"/>
        <v>1</v>
      </c>
      <c r="P22" s="51"/>
      <c r="Q22" s="53"/>
      <c r="R22" s="52"/>
    </row>
    <row r="23" spans="1:18" ht="42.75" x14ac:dyDescent="0.2">
      <c r="A23" s="9">
        <v>19</v>
      </c>
      <c r="B23" s="10">
        <v>16</v>
      </c>
      <c r="C23" s="45" t="s">
        <v>125</v>
      </c>
      <c r="D23" s="47" t="s">
        <v>158</v>
      </c>
      <c r="E23" s="12" t="s">
        <v>68</v>
      </c>
      <c r="F23" s="46" t="s">
        <v>96</v>
      </c>
      <c r="G23" s="73" t="s">
        <v>164</v>
      </c>
      <c r="H23" s="15" t="s">
        <v>45</v>
      </c>
      <c r="I23" s="24">
        <v>2</v>
      </c>
      <c r="J23" s="25">
        <f t="shared" si="0"/>
        <v>32</v>
      </c>
      <c r="K23" s="25">
        <f t="shared" si="1"/>
        <v>512</v>
      </c>
      <c r="L23" s="10"/>
      <c r="M23" s="12" t="s">
        <v>60</v>
      </c>
      <c r="N23" s="27"/>
      <c r="O23" s="28">
        <f t="shared" si="2"/>
        <v>1</v>
      </c>
      <c r="P23" s="51"/>
      <c r="Q23" s="53"/>
      <c r="R23" s="52"/>
    </row>
    <row r="24" spans="1:18" ht="42.75" x14ac:dyDescent="0.2">
      <c r="A24" s="9">
        <v>20</v>
      </c>
      <c r="B24" s="10">
        <v>16</v>
      </c>
      <c r="C24" s="45" t="s">
        <v>163</v>
      </c>
      <c r="D24" s="47" t="s">
        <v>159</v>
      </c>
      <c r="E24" s="12" t="s">
        <v>68</v>
      </c>
      <c r="F24" s="46" t="s">
        <v>96</v>
      </c>
      <c r="G24" s="73" t="s">
        <v>165</v>
      </c>
      <c r="H24" s="15" t="s">
        <v>45</v>
      </c>
      <c r="I24" s="24">
        <v>2</v>
      </c>
      <c r="J24" s="25">
        <f t="shared" si="0"/>
        <v>32</v>
      </c>
      <c r="K24" s="25">
        <f t="shared" si="1"/>
        <v>512</v>
      </c>
      <c r="L24" s="10"/>
      <c r="M24" s="12" t="s">
        <v>60</v>
      </c>
      <c r="N24" s="27"/>
      <c r="O24" s="28">
        <f t="shared" si="2"/>
        <v>1</v>
      </c>
      <c r="P24" s="51"/>
      <c r="Q24" s="53"/>
      <c r="R24" s="52"/>
    </row>
    <row r="25" spans="1:18" ht="42.75" x14ac:dyDescent="0.2">
      <c r="A25" s="9">
        <v>21</v>
      </c>
      <c r="B25" s="10">
        <v>15</v>
      </c>
      <c r="C25" s="45" t="s">
        <v>126</v>
      </c>
      <c r="D25" s="47" t="s">
        <v>78</v>
      </c>
      <c r="E25" s="12" t="s">
        <v>68</v>
      </c>
      <c r="F25" s="46" t="s">
        <v>96</v>
      </c>
      <c r="G25" s="45" t="s">
        <v>110</v>
      </c>
      <c r="H25" s="15" t="s">
        <v>45</v>
      </c>
      <c r="I25" s="72" t="s">
        <v>110</v>
      </c>
      <c r="J25" s="25" t="str">
        <f t="shared" si="0"/>
        <v>NC</v>
      </c>
      <c r="K25" s="25" t="str">
        <f t="shared" si="1"/>
        <v>NC</v>
      </c>
      <c r="L25" s="10"/>
      <c r="M25" s="12" t="s">
        <v>60</v>
      </c>
      <c r="N25" s="27"/>
      <c r="O25" s="28">
        <f t="shared" si="2"/>
        <v>1</v>
      </c>
      <c r="P25" s="51"/>
      <c r="Q25" s="53"/>
      <c r="R25" s="52"/>
    </row>
    <row r="26" spans="1:18" x14ac:dyDescent="0.2">
      <c r="A26" s="9">
        <v>22</v>
      </c>
      <c r="B26" s="10">
        <v>3</v>
      </c>
      <c r="C26" s="45" t="s">
        <v>127</v>
      </c>
      <c r="D26" s="47" t="s">
        <v>160</v>
      </c>
      <c r="E26" s="12" t="s">
        <v>68</v>
      </c>
      <c r="F26" s="46" t="s">
        <v>96</v>
      </c>
      <c r="G26" s="73" t="s">
        <v>166</v>
      </c>
      <c r="H26" s="15" t="s">
        <v>45</v>
      </c>
      <c r="I26" s="24">
        <v>2</v>
      </c>
      <c r="J26" s="25">
        <f t="shared" si="0"/>
        <v>6</v>
      </c>
      <c r="K26" s="25">
        <f t="shared" si="1"/>
        <v>18</v>
      </c>
      <c r="L26" s="10"/>
      <c r="M26" s="12" t="s">
        <v>60</v>
      </c>
      <c r="N26" s="27"/>
      <c r="O26" s="28">
        <f t="shared" si="2"/>
        <v>1</v>
      </c>
      <c r="P26" s="51"/>
      <c r="Q26" s="53"/>
      <c r="R26" s="52"/>
    </row>
    <row r="27" spans="1:18" x14ac:dyDescent="0.2">
      <c r="A27" s="9">
        <v>23</v>
      </c>
      <c r="B27" s="10">
        <v>4</v>
      </c>
      <c r="C27" s="45" t="s">
        <v>128</v>
      </c>
      <c r="D27" s="47" t="s">
        <v>161</v>
      </c>
      <c r="E27" s="12" t="s">
        <v>68</v>
      </c>
      <c r="F27" s="46" t="s">
        <v>96</v>
      </c>
      <c r="G27" s="73" t="s">
        <v>167</v>
      </c>
      <c r="H27" s="15" t="s">
        <v>45</v>
      </c>
      <c r="I27" s="24">
        <v>2</v>
      </c>
      <c r="J27" s="25">
        <f t="shared" si="0"/>
        <v>8</v>
      </c>
      <c r="K27" s="25">
        <f t="shared" si="1"/>
        <v>32</v>
      </c>
      <c r="L27" s="10"/>
      <c r="M27" s="12" t="s">
        <v>60</v>
      </c>
      <c r="N27" s="27"/>
      <c r="O27" s="28">
        <f t="shared" si="2"/>
        <v>1</v>
      </c>
      <c r="P27" s="51"/>
      <c r="Q27" s="53"/>
      <c r="R27" s="52"/>
    </row>
    <row r="28" spans="1:18" x14ac:dyDescent="0.2">
      <c r="A28" s="9">
        <v>24</v>
      </c>
      <c r="B28" s="10">
        <v>1</v>
      </c>
      <c r="C28" s="45" t="s">
        <v>129</v>
      </c>
      <c r="D28" s="47" t="s">
        <v>162</v>
      </c>
      <c r="E28" s="12" t="s">
        <v>68</v>
      </c>
      <c r="F28" s="46" t="s">
        <v>96</v>
      </c>
      <c r="G28" s="73" t="s">
        <v>168</v>
      </c>
      <c r="H28" s="15" t="s">
        <v>45</v>
      </c>
      <c r="I28" s="24">
        <v>2</v>
      </c>
      <c r="J28" s="25">
        <f t="shared" si="0"/>
        <v>2</v>
      </c>
      <c r="K28" s="25">
        <f t="shared" si="1"/>
        <v>2</v>
      </c>
      <c r="L28" s="10"/>
      <c r="M28" s="12" t="s">
        <v>60</v>
      </c>
      <c r="N28" s="27"/>
      <c r="O28" s="28">
        <f t="shared" si="2"/>
        <v>1</v>
      </c>
      <c r="P28" s="51"/>
      <c r="Q28" s="53"/>
      <c r="R28" s="52"/>
    </row>
    <row r="29" spans="1:18" ht="42.75" x14ac:dyDescent="0.2">
      <c r="A29" s="9">
        <v>25</v>
      </c>
      <c r="B29" s="10">
        <v>23</v>
      </c>
      <c r="C29" s="45" t="s">
        <v>130</v>
      </c>
      <c r="D29" s="45" t="s">
        <v>110</v>
      </c>
      <c r="E29" s="12" t="s">
        <v>76</v>
      </c>
      <c r="F29" s="46" t="s">
        <v>97</v>
      </c>
      <c r="G29" s="45" t="s">
        <v>110</v>
      </c>
      <c r="H29" s="15" t="s">
        <v>45</v>
      </c>
      <c r="I29" s="72" t="s">
        <v>110</v>
      </c>
      <c r="J29" s="25" t="str">
        <f t="shared" si="0"/>
        <v>NC</v>
      </c>
      <c r="K29" s="25" t="str">
        <f t="shared" si="1"/>
        <v>NC</v>
      </c>
      <c r="L29" s="10"/>
      <c r="M29" s="12" t="s">
        <v>60</v>
      </c>
      <c r="N29" s="27"/>
      <c r="O29" s="28">
        <f t="shared" si="2"/>
        <v>1</v>
      </c>
      <c r="P29" s="51"/>
      <c r="Q29" s="53"/>
      <c r="R29" s="52"/>
    </row>
    <row r="30" spans="1:18" x14ac:dyDescent="0.2">
      <c r="A30" s="9">
        <v>26</v>
      </c>
      <c r="B30" s="10">
        <v>6</v>
      </c>
      <c r="C30" s="45" t="s">
        <v>131</v>
      </c>
      <c r="D30" s="47" t="s">
        <v>78</v>
      </c>
      <c r="E30" s="12" t="s">
        <v>76</v>
      </c>
      <c r="F30" s="46" t="s">
        <v>97</v>
      </c>
      <c r="G30" s="45" t="s">
        <v>110</v>
      </c>
      <c r="H30" s="15" t="s">
        <v>45</v>
      </c>
      <c r="I30" s="72" t="s">
        <v>110</v>
      </c>
      <c r="J30" s="25" t="str">
        <f t="shared" si="0"/>
        <v>NC</v>
      </c>
      <c r="K30" s="25" t="str">
        <f t="shared" si="1"/>
        <v>NC</v>
      </c>
      <c r="L30" s="10"/>
      <c r="M30" s="12" t="s">
        <v>60</v>
      </c>
      <c r="N30" s="27"/>
      <c r="O30" s="28">
        <f t="shared" si="2"/>
        <v>1</v>
      </c>
      <c r="P30" s="51"/>
      <c r="Q30" s="53"/>
      <c r="R30" s="52"/>
    </row>
    <row r="31" spans="1:18" ht="28.5" x14ac:dyDescent="0.2">
      <c r="A31" s="9">
        <v>27</v>
      </c>
      <c r="B31" s="10">
        <v>8</v>
      </c>
      <c r="C31" s="45" t="s">
        <v>132</v>
      </c>
      <c r="D31" s="47" t="s">
        <v>78</v>
      </c>
      <c r="E31" s="12" t="s">
        <v>63</v>
      </c>
      <c r="F31" s="46" t="s">
        <v>98</v>
      </c>
      <c r="G31" s="45" t="s">
        <v>110</v>
      </c>
      <c r="H31" s="15" t="s">
        <v>45</v>
      </c>
      <c r="I31" s="72" t="s">
        <v>110</v>
      </c>
      <c r="J31" s="25" t="str">
        <f t="shared" si="0"/>
        <v>NC</v>
      </c>
      <c r="K31" s="25" t="str">
        <f t="shared" si="1"/>
        <v>NC</v>
      </c>
      <c r="L31" s="10"/>
      <c r="M31" s="12" t="s">
        <v>60</v>
      </c>
      <c r="N31" s="27"/>
      <c r="O31" s="28">
        <f t="shared" si="2"/>
        <v>1</v>
      </c>
      <c r="P31" s="51"/>
      <c r="Q31" s="53"/>
      <c r="R31" s="52"/>
    </row>
    <row r="32" spans="1:18" ht="42.75" x14ac:dyDescent="0.2">
      <c r="A32" s="9">
        <v>28</v>
      </c>
      <c r="B32" s="10">
        <v>16</v>
      </c>
      <c r="C32" s="45" t="s">
        <v>133</v>
      </c>
      <c r="D32" s="47" t="s">
        <v>82</v>
      </c>
      <c r="E32" s="12" t="s">
        <v>63</v>
      </c>
      <c r="F32" s="46" t="s">
        <v>98</v>
      </c>
      <c r="G32" s="14" t="s">
        <v>103</v>
      </c>
      <c r="H32" s="15" t="s">
        <v>45</v>
      </c>
      <c r="I32" s="24">
        <v>8</v>
      </c>
      <c r="J32" s="25">
        <f t="shared" si="0"/>
        <v>128</v>
      </c>
      <c r="K32" s="25">
        <f t="shared" si="1"/>
        <v>2048</v>
      </c>
      <c r="L32" s="10"/>
      <c r="M32" s="12" t="s">
        <v>60</v>
      </c>
      <c r="N32" s="27"/>
      <c r="O32" s="28">
        <f t="shared" si="2"/>
        <v>1</v>
      </c>
      <c r="P32" s="51"/>
      <c r="Q32" s="53"/>
      <c r="R32" s="52"/>
    </row>
    <row r="33" spans="1:18" x14ac:dyDescent="0.2">
      <c r="A33" s="9">
        <v>29</v>
      </c>
      <c r="B33" s="10">
        <v>1</v>
      </c>
      <c r="C33" s="45" t="s">
        <v>134</v>
      </c>
      <c r="D33" s="47" t="s">
        <v>83</v>
      </c>
      <c r="E33" s="12" t="s">
        <v>63</v>
      </c>
      <c r="F33" s="46" t="s">
        <v>98</v>
      </c>
      <c r="G33" s="14" t="s">
        <v>104</v>
      </c>
      <c r="H33" s="15" t="s">
        <v>45</v>
      </c>
      <c r="I33" s="24">
        <v>8</v>
      </c>
      <c r="J33" s="25">
        <f t="shared" si="0"/>
        <v>8</v>
      </c>
      <c r="K33" s="25">
        <f t="shared" si="1"/>
        <v>8</v>
      </c>
      <c r="L33" s="10"/>
      <c r="M33" s="12" t="s">
        <v>60</v>
      </c>
      <c r="N33" s="27"/>
      <c r="O33" s="28">
        <f t="shared" si="2"/>
        <v>1</v>
      </c>
      <c r="P33" s="51"/>
      <c r="Q33" s="53"/>
      <c r="R33" s="52"/>
    </row>
    <row r="34" spans="1:18" x14ac:dyDescent="0.2">
      <c r="A34" s="9">
        <v>30</v>
      </c>
      <c r="B34" s="10">
        <v>1</v>
      </c>
      <c r="C34" s="45" t="s">
        <v>135</v>
      </c>
      <c r="D34" s="47" t="s">
        <v>84</v>
      </c>
      <c r="E34" s="12" t="s">
        <v>63</v>
      </c>
      <c r="F34" s="46" t="s">
        <v>99</v>
      </c>
      <c r="G34" s="14" t="s">
        <v>105</v>
      </c>
      <c r="H34" s="15" t="s">
        <v>45</v>
      </c>
      <c r="I34" s="24">
        <v>8</v>
      </c>
      <c r="J34" s="25">
        <f t="shared" si="0"/>
        <v>8</v>
      </c>
      <c r="K34" s="25">
        <f t="shared" si="1"/>
        <v>8</v>
      </c>
      <c r="L34" s="10"/>
      <c r="M34" s="12" t="s">
        <v>60</v>
      </c>
      <c r="N34" s="27"/>
      <c r="O34" s="28">
        <f t="shared" si="2"/>
        <v>1</v>
      </c>
      <c r="P34" s="51"/>
      <c r="Q34" s="53"/>
      <c r="R34" s="52"/>
    </row>
    <row r="35" spans="1:18" x14ac:dyDescent="0.2">
      <c r="A35" s="9">
        <v>31</v>
      </c>
      <c r="B35" s="10">
        <v>3</v>
      </c>
      <c r="C35" s="45" t="s">
        <v>136</v>
      </c>
      <c r="D35" s="47" t="s">
        <v>85</v>
      </c>
      <c r="E35" s="12" t="s">
        <v>63</v>
      </c>
      <c r="F35" s="46" t="s">
        <v>100</v>
      </c>
      <c r="G35" s="14" t="s">
        <v>106</v>
      </c>
      <c r="H35" s="15" t="s">
        <v>45</v>
      </c>
      <c r="I35" s="24">
        <v>16</v>
      </c>
      <c r="J35" s="25">
        <f t="shared" si="0"/>
        <v>48</v>
      </c>
      <c r="K35" s="25">
        <f t="shared" si="1"/>
        <v>144</v>
      </c>
      <c r="L35" s="10"/>
      <c r="M35" s="12" t="s">
        <v>60</v>
      </c>
      <c r="N35" s="27"/>
      <c r="O35" s="28">
        <f t="shared" si="2"/>
        <v>1</v>
      </c>
      <c r="P35" s="51"/>
      <c r="Q35" s="53"/>
      <c r="R35" s="52"/>
    </row>
    <row r="36" spans="1:18" x14ac:dyDescent="0.2">
      <c r="A36" s="9">
        <v>32</v>
      </c>
      <c r="B36" s="10">
        <v>1</v>
      </c>
      <c r="C36" s="45" t="s">
        <v>137</v>
      </c>
      <c r="D36" s="47" t="s">
        <v>86</v>
      </c>
      <c r="E36" s="12" t="s">
        <v>63</v>
      </c>
      <c r="F36" s="46" t="s">
        <v>100</v>
      </c>
      <c r="G36" s="14" t="s">
        <v>107</v>
      </c>
      <c r="H36" s="15" t="s">
        <v>45</v>
      </c>
      <c r="I36" s="24">
        <v>16</v>
      </c>
      <c r="J36" s="25">
        <f t="shared" si="0"/>
        <v>16</v>
      </c>
      <c r="K36" s="25">
        <f t="shared" si="1"/>
        <v>16</v>
      </c>
      <c r="L36" s="10"/>
      <c r="M36" s="12" t="s">
        <v>60</v>
      </c>
      <c r="N36" s="27"/>
      <c r="O36" s="28">
        <f t="shared" si="2"/>
        <v>1</v>
      </c>
      <c r="P36" s="51"/>
      <c r="Q36" s="53"/>
      <c r="R36" s="52"/>
    </row>
    <row r="37" spans="1:18" x14ac:dyDescent="0.2">
      <c r="A37" s="9">
        <v>33</v>
      </c>
      <c r="B37" s="10">
        <v>2</v>
      </c>
      <c r="C37" s="45" t="s">
        <v>138</v>
      </c>
      <c r="D37" s="47" t="s">
        <v>78</v>
      </c>
      <c r="E37" s="12" t="s">
        <v>63</v>
      </c>
      <c r="F37" s="46" t="s">
        <v>100</v>
      </c>
      <c r="G37" s="45" t="s">
        <v>110</v>
      </c>
      <c r="H37" s="15" t="s">
        <v>45</v>
      </c>
      <c r="I37" s="72" t="s">
        <v>110</v>
      </c>
      <c r="J37" s="25" t="str">
        <f t="shared" si="0"/>
        <v>NC</v>
      </c>
      <c r="K37" s="25" t="str">
        <f t="shared" si="1"/>
        <v>NC</v>
      </c>
      <c r="L37" s="10"/>
      <c r="M37" s="12" t="s">
        <v>60</v>
      </c>
      <c r="N37" s="27"/>
      <c r="O37" s="28">
        <f t="shared" si="2"/>
        <v>1</v>
      </c>
      <c r="P37" s="51"/>
      <c r="Q37" s="53"/>
      <c r="R37" s="52"/>
    </row>
    <row r="38" spans="1:18" x14ac:dyDescent="0.2">
      <c r="A38" s="9">
        <v>34</v>
      </c>
      <c r="B38" s="10">
        <v>1</v>
      </c>
      <c r="C38" s="45" t="s">
        <v>139</v>
      </c>
      <c r="D38" s="47" t="s">
        <v>87</v>
      </c>
      <c r="E38" s="12" t="s">
        <v>63</v>
      </c>
      <c r="F38" s="46" t="s">
        <v>52</v>
      </c>
      <c r="G38" s="14" t="s">
        <v>108</v>
      </c>
      <c r="H38" s="15" t="s">
        <v>45</v>
      </c>
      <c r="I38" s="24">
        <v>3</v>
      </c>
      <c r="J38" s="25">
        <f t="shared" si="0"/>
        <v>3</v>
      </c>
      <c r="K38" s="25">
        <f t="shared" si="1"/>
        <v>3</v>
      </c>
      <c r="L38" s="10"/>
      <c r="M38" s="12" t="s">
        <v>60</v>
      </c>
      <c r="N38" s="27"/>
      <c r="O38" s="28">
        <f t="shared" si="2"/>
        <v>1</v>
      </c>
      <c r="P38" s="51"/>
      <c r="Q38" s="53"/>
      <c r="R38" s="52"/>
    </row>
    <row r="39" spans="1:18" ht="15" thickBot="1" x14ac:dyDescent="0.25">
      <c r="A39" s="35">
        <v>35</v>
      </c>
      <c r="B39" s="74">
        <v>1</v>
      </c>
      <c r="C39" s="75" t="s">
        <v>140</v>
      </c>
      <c r="D39" s="76" t="s">
        <v>88</v>
      </c>
      <c r="E39" s="12" t="s">
        <v>63</v>
      </c>
      <c r="F39" s="78" t="s">
        <v>94</v>
      </c>
      <c r="G39" s="79" t="s">
        <v>109</v>
      </c>
      <c r="H39" s="80" t="s">
        <v>45</v>
      </c>
      <c r="I39" s="81">
        <v>3</v>
      </c>
      <c r="J39" s="82">
        <f t="shared" si="0"/>
        <v>3</v>
      </c>
      <c r="K39" s="25">
        <f t="shared" si="1"/>
        <v>3</v>
      </c>
      <c r="L39" s="74"/>
      <c r="M39" s="77" t="s">
        <v>60</v>
      </c>
      <c r="N39" s="83"/>
      <c r="O39" s="39">
        <f t="shared" ref="O39" si="3">COUNTA(B39:K39)/10</f>
        <v>1</v>
      </c>
      <c r="P39" s="84"/>
      <c r="Q39" s="85"/>
      <c r="R39" s="86"/>
    </row>
    <row r="40" spans="1:18" x14ac:dyDescent="0.2">
      <c r="G40" s="54"/>
    </row>
    <row r="41" spans="1:18" x14ac:dyDescent="0.2">
      <c r="G41" s="54"/>
    </row>
  </sheetData>
  <mergeCells count="8">
    <mergeCell ref="P5:R5"/>
    <mergeCell ref="C1:N1"/>
    <mergeCell ref="C2:N2"/>
    <mergeCell ref="C3:N3"/>
    <mergeCell ref="A5:B5"/>
    <mergeCell ref="F5:G5"/>
    <mergeCell ref="M5:N5"/>
    <mergeCell ref="C5:D5"/>
  </mergeCells>
  <phoneticPr fontId="10" type="noConversion"/>
  <dataValidations count="4">
    <dataValidation type="list" allowBlank="1" showInputMessage="1" showErrorMessage="1" sqref="M5:N5" xr:uid="{00000000-0002-0000-0100-000000000000}">
      <formula1>"普通密度,较高密度,复杂高密,简单电路"</formula1>
    </dataValidation>
    <dataValidation type="list" allowBlank="1" showInputMessage="1" showErrorMessage="1" sqref="E7:E39" xr:uid="{51F613ED-6BC9-4404-99A0-1DE82A3D18FA}">
      <formula1>"电阻,电容,二极管,三极管,MOS管,IC集成电路,传感器,开关,连接器,其它"</formula1>
    </dataValidation>
    <dataValidation type="list" allowBlank="1" showInputMessage="1" showErrorMessage="1" sqref="H7:H39" xr:uid="{5E7A0C62-F08B-41E7-B2B6-5E8E375F692B}">
      <formula1>"SMT贴片,THT插件,压接件,不焊件"</formula1>
    </dataValidation>
    <dataValidation type="list" allowBlank="1" showInputMessage="1" showErrorMessage="1" sqref="M7:M39" xr:uid="{36F9F12B-C985-46E8-A4C9-E39823C8AFCA}">
      <formula1>"客供,代购,不焊"</formula1>
    </dataValidation>
  </dataValidation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填写范本</vt:lpstr>
      <vt:lpstr>JNDS-06069-20250710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Yong Liu</dc:creator>
  <cp:lastModifiedBy>R N</cp:lastModifiedBy>
  <dcterms:created xsi:type="dcterms:W3CDTF">2015-06-05T18:19:00Z</dcterms:created>
  <dcterms:modified xsi:type="dcterms:W3CDTF">2025-07-30T09:13:57Z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C9EB1776FC5348D1BB78FBF4867A7272_12</vt:lpwstr>
  </property>
  <property fmtid="{D5CDD505-2E9C-101B-9397-08002B2CF9AE}" pid="3" name="KSOProductBuildVer">
    <vt:lpwstr>2052-12.1.0.20784</vt:lpwstr>
  </property>
  <property fmtid="{D5CDD505-2E9C-101B-9397-08002B2CF9AE}" pid="4" name="KSOReadingLayout">
    <vt:bool>true</vt:bool>
  </property>
</Properties>
</file>